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Z:\CPL\2023\PROCESSO ADMINISTRATIVO\00196000166202208 - Fórum Regional de Regulação da Prática de Enfermagem - OPS-OMS\Minuta de Edital\"/>
    </mc:Choice>
  </mc:AlternateContent>
  <xr:revisionPtr revIDLastSave="0" documentId="13_ncr:1_{8534C6FB-75A6-4B57-854D-88F447F1B41C}" xr6:coauthVersionLast="47" xr6:coauthVersionMax="47" xr10:uidLastSave="{00000000-0000-0000-0000-000000000000}"/>
  <bookViews>
    <workbookView xWindow="28680" yWindow="1035" windowWidth="21840" windowHeight="13020" xr2:uid="{05E496C0-8010-4F3D-92D5-562637609DC2}"/>
  </bookViews>
  <sheets>
    <sheet name="Planilha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28" i="1" l="1"/>
  <c r="F227" i="1"/>
  <c r="F229" i="1" s="1"/>
  <c r="F232" i="1" s="1"/>
  <c r="C246" i="1"/>
  <c r="H216" i="1"/>
  <c r="C245" i="1"/>
  <c r="C244" i="1"/>
  <c r="H213" i="1"/>
  <c r="H206" i="1"/>
  <c r="H207" i="1"/>
  <c r="H208" i="1"/>
  <c r="H209" i="1"/>
  <c r="H210" i="1"/>
  <c r="H211" i="1"/>
  <c r="H212" i="1"/>
  <c r="H205" i="1"/>
  <c r="H193" i="1"/>
  <c r="H189" i="1"/>
  <c r="H188" i="1"/>
  <c r="H184" i="1"/>
  <c r="I103" i="1"/>
  <c r="I118" i="1"/>
  <c r="C243" i="1" s="1"/>
  <c r="I114" i="1"/>
  <c r="I115" i="1"/>
  <c r="I116" i="1"/>
  <c r="I117" i="1"/>
  <c r="I113" i="1"/>
  <c r="I105" i="1"/>
  <c r="I106" i="1"/>
  <c r="I107" i="1"/>
  <c r="I108" i="1"/>
  <c r="I109" i="1"/>
  <c r="I110" i="1"/>
  <c r="I111" i="1"/>
  <c r="I112" i="1"/>
  <c r="I104"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63" i="1"/>
  <c r="C242" i="1"/>
  <c r="F54" i="1"/>
  <c r="F48" i="1"/>
  <c r="F49" i="1"/>
  <c r="F50" i="1"/>
  <c r="F51" i="1"/>
  <c r="F52" i="1"/>
  <c r="F53" i="1"/>
  <c r="F47" i="1"/>
  <c r="C241" i="1"/>
  <c r="G36" i="1"/>
  <c r="G35" i="1"/>
  <c r="G34" i="1"/>
  <c r="E35" i="1"/>
  <c r="E34" i="1"/>
  <c r="C250" i="1" l="1"/>
  <c r="C251" i="1" s="1"/>
  <c r="C254" i="1" s="1"/>
</calcChain>
</file>

<file path=xl/sharedStrings.xml><?xml version="1.0" encoding="utf-8"?>
<sst xmlns="http://schemas.openxmlformats.org/spreadsheetml/2006/main" count="372" uniqueCount="198">
  <si>
    <t>ANEXO I DO TERMO DE REFERÊNCIA</t>
  </si>
  <si>
    <t>MODELO DE PLANILHA DE FORMAÇÃO DE PREÇOS</t>
  </si>
  <si>
    <t>NOME DO HOTEL: __________________________________________________</t>
  </si>
  <si>
    <t>ENDEREÇO:________________________________________________________</t>
  </si>
  <si>
    <t>TELEFONE:_________________________________________________________</t>
  </si>
  <si>
    <t>NOME DO RESPONSÁVEL: ____________________________________________</t>
  </si>
  <si>
    <t>GRUPO 1</t>
  </si>
  <si>
    <t>HOSPEDAGEM</t>
  </si>
  <si>
    <t>Item</t>
  </si>
  <si>
    <t>Descrição</t>
  </si>
  <si>
    <t>(Descrição detalhada: atender a especificação contida no item 4 do TR)</t>
  </si>
  <si>
    <t>Quant. de quartos</t>
  </si>
  <si>
    <t>[a]</t>
  </si>
  <si>
    <t>Quant. diárias por apto</t>
  </si>
  <si>
    <t>[b]</t>
  </si>
  <si>
    <t>Quant. Total de Diárias</t>
  </si>
  <si>
    <t>[c] = [a] x [b]</t>
  </si>
  <si>
    <t>Valor Unitário</t>
  </si>
  <si>
    <t>(R$)</t>
  </si>
  <si>
    <t>[d]</t>
  </si>
  <si>
    <t>Valor Total do Item</t>
  </si>
  <si>
    <t>[e] = [c] x [d]</t>
  </si>
  <si>
    <r>
      <t xml:space="preserve">Hospedagem em QUARTOS </t>
    </r>
    <r>
      <rPr>
        <i/>
        <sz val="9"/>
        <color theme="1"/>
        <rFont val="Calibri"/>
        <family val="2"/>
        <scheme val="minor"/>
      </rPr>
      <t>SINGLES</t>
    </r>
    <r>
      <rPr>
        <sz val="9"/>
        <color theme="1"/>
        <rFont val="Calibri"/>
        <family val="2"/>
        <scheme val="minor"/>
      </rPr>
      <t>, com fornecimento de café da manhã, de 14/03 a 17/03/2023.</t>
    </r>
  </si>
  <si>
    <r>
      <t xml:space="preserve">Hospedagem em QUARTOS </t>
    </r>
    <r>
      <rPr>
        <i/>
        <sz val="9"/>
        <color theme="1"/>
        <rFont val="Calibri"/>
        <family val="2"/>
        <scheme val="minor"/>
      </rPr>
      <t>DOUBLE/TWIN</t>
    </r>
    <r>
      <rPr>
        <sz val="9"/>
        <color theme="1"/>
        <rFont val="Calibri"/>
        <family val="2"/>
        <scheme val="minor"/>
      </rPr>
      <t>, com fornecimento de café da manhã, de 14/03 a 17/03/2023.</t>
    </r>
  </si>
  <si>
    <t>VALOR TOTAL HOSPEDAGEM →</t>
  </si>
  <si>
    <t>ESPAÇO FÍSICO</t>
  </si>
  <si>
    <r>
      <t>(Descrição detalhada: atender a especificação contida no item 4 do Termo de</t>
    </r>
    <r>
      <rPr>
        <sz val="9"/>
        <color theme="1"/>
        <rFont val="Calibri"/>
        <family val="2"/>
        <scheme val="minor"/>
      </rPr>
      <t xml:space="preserve"> </t>
    </r>
    <r>
      <rPr>
        <b/>
        <sz val="9"/>
        <color theme="1"/>
        <rFont val="Calibri"/>
        <family val="2"/>
        <scheme val="minor"/>
      </rPr>
      <t>Referência)</t>
    </r>
  </si>
  <si>
    <t>Quantidade</t>
  </si>
  <si>
    <t>Quantidade de diárias</t>
  </si>
  <si>
    <t>Valor Unitário</t>
  </si>
  <si>
    <t>[c]</t>
  </si>
  <si>
    <t>Valor Total do Item</t>
  </si>
  <si>
    <t>[d] = [a] x [b] x [c]</t>
  </si>
  <si>
    <r>
      <t xml:space="preserve">AUDITÓRIO: deverá ter </t>
    </r>
    <r>
      <rPr>
        <b/>
        <sz val="9"/>
        <color theme="1"/>
        <rFont val="Calibri"/>
        <family val="2"/>
        <scheme val="minor"/>
      </rPr>
      <t>capacidade mínima para 150 pessoas</t>
    </r>
    <r>
      <rPr>
        <sz val="9"/>
        <color theme="1"/>
        <rFont val="Calibri"/>
        <family val="2"/>
        <scheme val="minor"/>
      </rPr>
      <t xml:space="preserve"> sentadas em formato auditório, ser livre de colunas e ter o pé direito no mínimo de 3m, a fim de garantir acessibilidade e mobilidade dos participantes. Para o período de 14 a 16/03/2023.</t>
    </r>
  </si>
  <si>
    <r>
      <t xml:space="preserve">SALA PARA OFICINA I: deverá ter </t>
    </r>
    <r>
      <rPr>
        <b/>
        <sz val="9"/>
        <color theme="1"/>
        <rFont val="Calibri"/>
        <family val="2"/>
        <scheme val="minor"/>
      </rPr>
      <t>capacidade para 30 pessoas</t>
    </r>
    <r>
      <rPr>
        <sz val="9"/>
        <color theme="1"/>
        <rFont val="Calibri"/>
        <family val="2"/>
        <scheme val="minor"/>
      </rPr>
      <t xml:space="preserve"> sentadas em formato auditório. Para o período de 14 a 16/03/2023.</t>
    </r>
  </si>
  <si>
    <r>
      <t xml:space="preserve">SALA PARA OFICINA II: deverá ter </t>
    </r>
    <r>
      <rPr>
        <b/>
        <sz val="9"/>
        <color theme="1"/>
        <rFont val="Calibri"/>
        <family val="2"/>
        <scheme val="minor"/>
      </rPr>
      <t>capacidade para 30 pessoas</t>
    </r>
    <r>
      <rPr>
        <sz val="9"/>
        <color theme="1"/>
        <rFont val="Calibri"/>
        <family val="2"/>
        <scheme val="minor"/>
      </rPr>
      <t xml:space="preserve"> sentadas em formato auditório. Para o período de 14 a 16/03/2023.</t>
    </r>
  </si>
  <si>
    <r>
      <t xml:space="preserve">SALA PARA OFICINA III: deverá ter </t>
    </r>
    <r>
      <rPr>
        <b/>
        <sz val="9"/>
        <color theme="1"/>
        <rFont val="Calibri"/>
        <family val="2"/>
        <scheme val="minor"/>
      </rPr>
      <t>capacidade para 30 pessoas</t>
    </r>
    <r>
      <rPr>
        <sz val="9"/>
        <color theme="1"/>
        <rFont val="Calibri"/>
        <family val="2"/>
        <scheme val="minor"/>
      </rPr>
      <t xml:space="preserve"> sentadas em formato auditório. Para o período de 15 a 16/03/2023.</t>
    </r>
  </si>
  <si>
    <r>
      <t xml:space="preserve">SALA PARA OFICINA IV: deverá ter </t>
    </r>
    <r>
      <rPr>
        <b/>
        <sz val="9"/>
        <color theme="1"/>
        <rFont val="Calibri"/>
        <family val="2"/>
        <scheme val="minor"/>
      </rPr>
      <t>capacidade para 30 pessoas</t>
    </r>
    <r>
      <rPr>
        <sz val="9"/>
        <color theme="1"/>
        <rFont val="Calibri"/>
        <family val="2"/>
        <scheme val="minor"/>
      </rPr>
      <t xml:space="preserve"> sentadas em formato auditório. Para o período de 15 a 16/03/2023.</t>
    </r>
  </si>
  <si>
    <r>
      <t xml:space="preserve">SALA PARA COORDENAÇÃO: deverá ter </t>
    </r>
    <r>
      <rPr>
        <b/>
        <sz val="9"/>
        <color theme="1"/>
        <rFont val="Calibri"/>
        <family val="2"/>
        <scheme val="minor"/>
      </rPr>
      <t>capacidade para 10 pessoas</t>
    </r>
    <r>
      <rPr>
        <sz val="9"/>
        <color theme="1"/>
        <rFont val="Calibri"/>
        <family val="2"/>
        <scheme val="minor"/>
      </rPr>
      <t xml:space="preserve"> sentadas em formato “U”. Para o período de 13 a 17/03/2023.</t>
    </r>
  </si>
  <si>
    <r>
      <t xml:space="preserve">SALÃO PARA JANTAR INSTITUCIONAL: deverá ter </t>
    </r>
    <r>
      <rPr>
        <b/>
        <sz val="9"/>
        <color theme="1"/>
        <rFont val="Calibri"/>
        <family val="2"/>
        <scheme val="minor"/>
      </rPr>
      <t>capacidade para 170 pessoas</t>
    </r>
    <r>
      <rPr>
        <sz val="9"/>
        <color theme="1"/>
        <rFont val="Calibri"/>
        <family val="2"/>
        <scheme val="minor"/>
      </rPr>
      <t>, no mesmo ambiente, sentadas em formato banquete, em ambiente privativo, com espaço para circulação. A Contratada será responsável pela estrutura, incluindo montagem de som/sistema de sonorização, iluminação, decoração (conforme itens previstos na tabela de infraestrutura). O espaço para o jantar institucional deverá ser obrigatoriamente no mesmo local do evento. O jantar tem duração prevista de 6 horas. Para o período de 16 a 17/03/2023.</t>
    </r>
  </si>
  <si>
    <t>VALOR TOTAL ESPAÇO FÍSICO →</t>
  </si>
  <si>
    <t>INFRAESTRUTURA FÍSICA</t>
  </si>
  <si>
    <t xml:space="preserve">Descrição </t>
  </si>
  <si>
    <t>(Descrição detalhada: atender a especificação contida no item 4 do Termo de Referência)</t>
  </si>
  <si>
    <t>Medida</t>
  </si>
  <si>
    <r>
      <t>PLATAFORMA (PRATICÁVEL): medindo no mínimo, 6m x 3m x 0,5m, </t>
    </r>
    <r>
      <rPr>
        <u/>
        <sz val="9"/>
        <color theme="1"/>
        <rFont val="Calibri"/>
        <family val="2"/>
        <scheme val="minor"/>
      </rPr>
      <t>caso não haja palco fixo</t>
    </r>
    <r>
      <rPr>
        <sz val="9"/>
        <color theme="1"/>
        <rFont val="Calibri"/>
        <family val="2"/>
        <scheme val="minor"/>
      </rPr>
      <t>.</t>
    </r>
  </si>
  <si>
    <t>*</t>
  </si>
  <si>
    <t>Unidade</t>
  </si>
  <si>
    <t>POLTRONAS CONFORTÁVEIS: giratórias, com pé fixo, mantendo o mesmo padrão (cor e formato).</t>
  </si>
  <si>
    <t>MESAS LATERAIS: para apoio.</t>
  </si>
  <si>
    <t>PEDESTAIS DE CHÃO: para microfone.</t>
  </si>
  <si>
    <t>TRIBUNA EM ACRÍLICO: (aprox. 1,20m altura x 50 cm largura x 40 cm prof.).</t>
  </si>
  <si>
    <t>BASE: contendo 03 mastros para bandeiras.</t>
  </si>
  <si>
    <t>CADEIRAS: acolchoadas e ergonômicas, preferencialmente de cor escura, mantendo o mesmo padrão (cor e formato).</t>
  </si>
  <si>
    <t>MICROFONES WIRELESS (SEM FIO): conectados a um sistema de reprodução de som, devem ser fornecidas pilhas ou baterias suficientes para a duração do evento. Os microfones deverão possuir botões/controles de LIGA/DESLIGA, MUDO/FALA e indicador luminoso ou gráfico da situação do aparelho.</t>
  </si>
  <si>
    <r>
      <t>MICROFONE (COM FIO): tipo </t>
    </r>
    <r>
      <rPr>
        <i/>
        <sz val="9"/>
        <color theme="1"/>
        <rFont val="Calibri"/>
        <family val="2"/>
        <scheme val="minor"/>
      </rPr>
      <t>Gooseneck, </t>
    </r>
    <r>
      <rPr>
        <sz val="9"/>
        <color theme="1"/>
        <rFont val="Calibri"/>
        <family val="2"/>
        <scheme val="minor"/>
      </rPr>
      <t>conectados a um sistema de reprodução de som, devem ser fornecidas pilhas ou baterias suficientes para a duração do evento. Os microfones deverão possuir botões/controles de LIGA/DESLIGA, MUDO/FALA e indicador luminoso ou gráfico da situação do aparelho.</t>
    </r>
  </si>
  <si>
    <t>PROJETOR MULTIMÍDIA: deve ser fornecido com cabo HDMI, com comprimento que atenda à disposição adequada do equipamento que será utilizado no espaço contratado, deve ser fornecido um dispositivo passador de slides compatível com sistemas operacionais Microsoft Windows 10, com bateria suficiente para duração do evento;</t>
  </si>
  <si>
    <t>TELA DE PROJEÇÃO: deve possuir largura mínima de 3,50m e altura mínima de 2,20m, cor branca, bordas pretas nas laterais, superfície 100% plana sem rugas, formato 16:9 ou 16:10.</t>
  </si>
  <si>
    <t>NOTEBOOK: com acesso à Internet para projeção e sonorização compatível com o ambiente e equipamentos, deve ser disponibilizado notebook com Windows 10 com as seguintes configurações mínimas: 4gb de memória ram, Windows 10, webcam HD, 50gb de espaço em disco livre, Microsoft Word Excel, PowerPoint, Teams, instalados e funcionais e tela de no mínimo 14". Obs.: O notebook usado para a transmissão deverá ter as portas necessárias (sendo aceito placas e/ou adaptadores) para receber conexões de 1 monitor e 1 tela simultaneamente (totalizando 2 telas adicionais).</t>
  </si>
  <si>
    <t>SISTEMA DE SONORIZAÇÃO: para os 7 (sete) microfones, adequado ao ambiente, com caixa (s) de som e todos os cabos necessários, inclusive cabo de áudio que conecte a saída de áudio do notebook (conexão P2 fêmea) com a entrada de áudio da mesa de som, com comprimento que atenda à disposição adequada do equipamento (notebook) que será utilizado no espaço contratado, e não interfira na disposição e/ou comunicação entre o notebook e o projetor.</t>
  </si>
  <si>
    <t>SISTEMA REPRODUTOR DE SOM/MESA DE SOM: deve ser disponibilizado cabeamento para conexão da mesa de som ao notebook para entrada (LINE-IN)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um cabo P2 será para a conexão de entrada de áudio do notebook (microfone) para o canal de principal (Main/Phone) da mesa de som.</t>
  </si>
  <si>
    <t>LINK DE INTERNET: deve ser disponibilizado um link de acesso à Internet de no mínimo 150 Mbps dedicado FULL DUPLEX com equipamentos necessários para cobertura em todo local do evento,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O ponto de acesso à rede sem fio deve ser compatível com o padrão 802.11 b/g/n/ac de 2.4GHz e 5GHz, deve estar localizado dentro ou próximo da sala onde ocorrerá a reunião (raio de distância de até 10 metros) e permitir no mínimo 200 dispositivos conectados simultaneamente (50 notebooks e 150 smartphones).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t>
  </si>
  <si>
    <t>LINK DE INTERNET PARA TRANSMISSÃO: deve ser disponibilizado um link de acesso à Internet de no mínimo 25 Mbps dedicado FULL DUPLEX, fornecido através de interface rj45. Deverá ser disponibilizado ponto acesso à rede de dados e Internet por meio de cabo UTP categoria 5e ou superior com conector RJ45 que deverá ser conectado ao notebook que fará a transmissão.</t>
  </si>
  <si>
    <t>MONITOR DE VÍDEO DE NO MÍNIMO 15": com os cabos necessários para conexão ao notebook fornecido para a transmissão.</t>
  </si>
  <si>
    <t>SUPORTE TRIPÉ: com base para suporte da câmera de transmissão.</t>
  </si>
  <si>
    <t>TORRE DE TOMADAS/FILTRO DE LINHA: no novo padrão (nb 14136) contendo cada uma, no mínimo, quatro conexões.</t>
  </si>
  <si>
    <t>INTERFACE DE ÁUDIO PROFISSIONAL USB 2X2: deve possuir 2 conectores de entrada e 2 de saída para conexão do notebook com a mesa de som.</t>
  </si>
  <si>
    <t>RIBALTA: de no mínimo 1 m de comprimento para iluminar o fundo de palco.</t>
  </si>
  <si>
    <t>CABINE DE TRADUÇÃO: para 4 pessoas.</t>
  </si>
  <si>
    <t>TAPETE: em bom estado de conservação, medindo no mínimo, 5m x 2,5m para o palco.</t>
  </si>
  <si>
    <t>NOTEBOOK: com acesso à Internet para projeção e sonorização compatível com o ambiente e equipamentos; deve ser disponibilizado um notebook com Windows 10 com as seguintes configurações mínimas: 4gb de memória ram, Windows 10, webcam HD, 50gb de espaço em disco livre, Microsoft Word Excel, PowerPoint, Teams, instalados e funcionais e tela de no mínimo 14".</t>
  </si>
  <si>
    <t>**</t>
  </si>
  <si>
    <t>TELA DE PROJEÇÃO: deve possuir largura mínima de 3,50m e altura mínima de 2,20m; cor branca; bordas pretas nas laterais; superfície 100% plana sem rugas; formato 16:9 ou 16:10.</t>
  </si>
  <si>
    <t>PROJETOR MULTIMÍDIA: deve ser fornecido com cabo HDMI, com comprimento que atenda à disposição adequada do equipamento (notebook) que será utilizado no espaço contratado.</t>
  </si>
  <si>
    <t>DISPOSITIVO PASSADOR DE SLIDES: compatível com sistemas operacionais Microsoft Windows 10, com bateria suficiente para duração do evento.</t>
  </si>
  <si>
    <t>CADEIRA: acolchoadas e ergonômicas em formato auditório.</t>
  </si>
  <si>
    <t>LINK DE INTERNET: deverá possuir cobertura da rede wi-fi.</t>
  </si>
  <si>
    <t>TORRE DE TOMADAS do novo padrão (nb 14136) contendo cada uma, no mínimo, quatro conexões.</t>
  </si>
  <si>
    <t>***</t>
  </si>
  <si>
    <t>MESA: do tipo pranchões, devidamente forradas.</t>
  </si>
  <si>
    <t>NOTEBOOK: com acesso à Internet via cabo, evitando instabilidade de rede devido ao alto número de acessos à rede sem fio do hotel.</t>
  </si>
  <si>
    <t>****</t>
  </si>
  <si>
    <t>IMPRESSORA MULTIFUNCIONAL: colorida a laser ou jato de tinta, com cartucho/tonner em quantidade suficiente para o evento (tinta colorida e preta);</t>
  </si>
  <si>
    <t>IMPRESSORA: para etiquetas.</t>
  </si>
  <si>
    <t>CADEIRA: acolchoadas e ergonômicas</t>
  </si>
  <si>
    <t>MESA: em formato “U”.</t>
  </si>
  <si>
    <t>LINK DE INTERNET: deve ser disponibilizado um link de acesso à Internet de no mínimo 25 Mbps dedicado FULL DUPLEX, fornecido através de interface rj45; deverá ser disponibilizado ponto acesso à rede de dados e Internet por meio de cabo UTP categoria 5e ou superior com conector RJ45 que deverá ser conectado ao notebook que fará a transmissão. </t>
  </si>
  <si>
    <t>MESA: tipo pranchão com toalhas de mesa adequadas, preferência de malha, de cor escura.</t>
  </si>
  <si>
    <t>RESMA DE PAPEL A4</t>
  </si>
  <si>
    <t>-</t>
  </si>
  <si>
    <t>ATRAÇÕES CULTURAIS: deverão se apresentar em palco ou praticável, incluindo os sistemas de sonorização e iluminação (carga horária de 2h30 cada).</t>
  </si>
  <si>
    <t>*****</t>
  </si>
  <si>
    <t>MESAS: redondas, devidamente forradas e apropriadas para ocasião. As mesas devem estar montadas com pratos, talheres, taças, sousplasts e guardanapos de tecido para o jantar formal.</t>
  </si>
  <si>
    <t>CADEIRAS: apropriadas para jantar formal.</t>
  </si>
  <si>
    <t>CANHÕES DE LED</t>
  </si>
  <si>
    <t>NOTEBOOK OU ULTRABOOK: que deve estar conectado a impressora.</t>
  </si>
  <si>
    <t>******</t>
  </si>
  <si>
    <t>CADEIRAS: acolchoadas e ergonômicas.</t>
  </si>
  <si>
    <t>MESAS: tipo pranchão com toalhas de mesa adequadas.</t>
  </si>
  <si>
    <r>
      <t>ARRANJO DE FLORES NATURAIS: </t>
    </r>
    <r>
      <rPr>
        <u/>
        <sz val="9"/>
        <color theme="1"/>
        <rFont val="Calibri"/>
        <family val="2"/>
        <scheme val="minor"/>
      </rPr>
      <t>tipo centro de mesa</t>
    </r>
    <r>
      <rPr>
        <sz val="9"/>
        <color theme="1"/>
        <rFont val="Calibri"/>
        <family val="2"/>
        <scheme val="minor"/>
      </rPr>
      <t>, montados em base de cipó ou cachepô, com suporte em vidro ou madeira. Para a noite de 16/03/2023, durante o jantar institucional.</t>
    </r>
  </si>
  <si>
    <t>*******</t>
  </si>
  <si>
    <r>
      <t xml:space="preserve">ARRANJO DE FLORES NATURAIS: </t>
    </r>
    <r>
      <rPr>
        <u/>
        <sz val="9"/>
        <color theme="1"/>
        <rFont val="Calibri"/>
        <family val="2"/>
        <scheme val="minor"/>
      </rPr>
      <t>tipo </t>
    </r>
    <r>
      <rPr>
        <i/>
        <u/>
        <sz val="9"/>
        <color theme="1"/>
        <rFont val="Calibri"/>
        <family val="2"/>
        <scheme val="minor"/>
      </rPr>
      <t>buffet</t>
    </r>
    <r>
      <rPr>
        <i/>
        <sz val="9"/>
        <color theme="1"/>
        <rFont val="Calibri"/>
        <family val="2"/>
        <scheme val="minor"/>
      </rPr>
      <t>. </t>
    </r>
    <r>
      <rPr>
        <sz val="9"/>
        <color theme="1"/>
        <rFont val="Calibri"/>
        <family val="2"/>
        <scheme val="minor"/>
      </rPr>
      <t>Para a noite de 16/03/2023, durante o jantar institucional.</t>
    </r>
  </si>
  <si>
    <r>
      <t xml:space="preserve">ARRANJO DE FLORES NATURAIS: </t>
    </r>
    <r>
      <rPr>
        <u/>
        <sz val="9"/>
        <color theme="1"/>
        <rFont val="Calibri"/>
        <family val="2"/>
        <scheme val="minor"/>
      </rPr>
      <t>tipo jardineira</t>
    </r>
    <r>
      <rPr>
        <sz val="9"/>
        <color theme="1"/>
        <rFont val="Calibri"/>
        <family val="2"/>
        <scheme val="minor"/>
      </rPr>
      <t>, sendo um para o palco do auditório e um para o palco do jantar institucional, respectivamente para os dias 15 e 16/03/2023, durante o evento e para a noite de 16/03/2023.</t>
    </r>
  </si>
  <si>
    <t>ARRANJO COM TRIPÉ COM FLORES NATURAIS: para a entrada do auditório e foyer, a serem substituídos, se houver necessidade, devido à quantidade de dias de evento. Para o auditório, durante toda a duração do evento, nos dias 15 e 16/03/2023.</t>
  </si>
  <si>
    <t>ARRANJOS DE FLORES NATURAIS PARA MESA LATERAL: a ser substituído, se houver necessidade, devido à quantidade de dias de evento. Para o auditório, durante toda a duração do evento, nos dias 15 e 16/03/2023.</t>
  </si>
  <si>
    <t>VALOR TOTAL INFRAESTRUTURA FÍSICA →</t>
  </si>
  <si>
    <t>* Itens 1 a 32 - AUDITÓRIO</t>
  </si>
  <si>
    <t>Obs. 1: Os itens deverão ser entregues/montados e recolhidos no local.</t>
  </si>
  <si>
    <t>Obs. 2: Todo o mobiliário/equipamento técnico requerido será utilizado no período de 15 e 16/03/23, considerando que a montagem do espaço deverá ocorrer no dia 14/03/23.</t>
  </si>
  <si>
    <t>Obs. 3: Em caso de indisponibilidade de qualquer equipamento, este deverá ser reposto em até 1h.</t>
  </si>
  <si>
    <t>** Itens 33 a 39 - SALAS I e II PARA OFICINA</t>
  </si>
  <si>
    <t>Obs. 2: Todo o mobiliário/equipamento técnico requerido será utilizado no período de 15 e 16/03/23, considerando que a montagem/teste do espaço deverá ocorrer no dia 14/03/23.</t>
  </si>
  <si>
    <t>Obs. 3: Cada sala abrigará metade do quantitativo aqui descrito.</t>
  </si>
  <si>
    <t>Obs. 4: Em caso de indisponibilidade de qualquer equipamento, este deverá ser reposto em até 1h.</t>
  </si>
  <si>
    <t>*** Itens 40 a 42 - SALAS III e IV PARA OFICINA</t>
  </si>
  <si>
    <t>Obs. 2: Todo o mobiliário/equipamento técnico requerido será utilizado no período de 15 e 16/03/23, estando prontos para uso já nesses dias. Não haverá dia de montagem.</t>
  </si>
  <si>
    <t>**** Itens 43 a 50 - SALA PARA COORDENAÇÃO</t>
  </si>
  <si>
    <t>Obs. 2: Todo o mobiliário/equipamento técnico requerido será utilizado no período de 14 e 17/03/23, considerando que a montagem/teste do espaço deverá ocorrer no dia 13/03/23.</t>
  </si>
  <si>
    <t>***** Itens 51 a 55 - SALÃO PARA JANTAR INSTITUCIONAL</t>
  </si>
  <si>
    <t>Obs. 2: Todo o mobiliário/equipamento técnico requerido será utilizado dia 16/03/23, à noite. Considerando que a montagem/teste deverá ocorrer na mesma data, durante o dia.</t>
  </si>
  <si>
    <t>****** Itens 56 a 59 - ÁREA PARA CREDENCIAMENTO</t>
  </si>
  <si>
    <t>Obs. 2: Todo o mobiliário/equipamento técnico deverá estar disponível para montagem, teste e disponibilização de equipamentos em pleno funcionamento a partir das 11h do dia 14/03/2023, se estendendo até o dia 15/03/23.</t>
  </si>
  <si>
    <t>******* Itens 60 a 64 - DECORAÇÃO PARA O JANTAR INSTITUCIONAL E AUDITÓRIO</t>
  </si>
  <si>
    <t>Obs. 1: Os itens deverão ser entregues/montados no local.</t>
  </si>
  <si>
    <t>Obs. 2: Deverão estar disponíveis e aptos a serem usados no período descrito.</t>
  </si>
  <si>
    <t>RECURSOS HUMANOS</t>
  </si>
  <si>
    <t>Horário/Dia</t>
  </si>
  <si>
    <t>TÉCNICO EM ÁUDIO E VÍDEO: profissional capacitado para instalação, configuração, operação e manutenção de equipamentos audiovisuais (incluindo sonorização e projeção), adequados para realização dos serviços durante todos os dias do evento, bem como o monitoramento e controle de interferências, microfonias ou quaisquer intercorrências nessa área durante o evento.</t>
  </si>
  <si>
    <t>Profissional</t>
  </si>
  <si>
    <t>De 8h as 18h, com intervalo de 1 hora de almoço.</t>
  </si>
  <si>
    <t>(9 horas)</t>
  </si>
  <si>
    <t>De 14 e 16/03/23</t>
  </si>
  <si>
    <t>GARÇOM: profissional capacitado para prestar auxílio durante todo o evento, executando as seguintes atividades: servir os palestrantes, presidentes, conselheiros, mediadores que estarão no palco (auditório) e nas demais salas (de oficina e da coordenação), dentre outras atividades. Os (as) profissionais devem possuir experiência como garçom, além de características pessoais, como dinamismo e simpatia. Traje: terno, vestido ou uniforme (cor preta) e sapato social (cor preta).</t>
  </si>
  <si>
    <t>(9 horas)</t>
  </si>
  <si>
    <t>De 15 a 16/03/23</t>
  </si>
  <si>
    <t>VALOR TOTAL RECURSOS HUMANOS →</t>
  </si>
  <si>
    <t>ALIMENTAÇÃO</t>
  </si>
  <si>
    <t>Quantidade de serviços/mesas</t>
  </si>
  <si>
    <t xml:space="preserve">Quantidade de pessoas </t>
  </si>
  <si>
    <t xml:space="preserve">Serviços x Pessoas </t>
  </si>
  <si>
    <t xml:space="preserve">[c] </t>
  </si>
  <si>
    <t>Valor Unitário (R$)</t>
  </si>
  <si>
    <t xml:space="preserve">Valor Total do Item </t>
  </si>
  <si>
    <t>ALMOÇO: nos dias 15 e 16/03/2023.</t>
  </si>
  <si>
    <t>P/ pessoa</t>
  </si>
  <si>
    <t>JANTAR: nos dias 14 e 15/03/2023.</t>
  </si>
  <si>
    <t>JANTAR INSTITUCIONAL: no dia 16/03/23.</t>
  </si>
  <si>
    <t>COFFEE-BREAK: no dia 14/03/23, no período vespertino, a ser servido na sala da coordenação.</t>
  </si>
  <si>
    <t>COFFEE-BREAK: nos dias 15 e 16/03/23, no período matutino e vespertino, a ser servido no auditório ou outro lugar determinado pela organização do evento.</t>
  </si>
  <si>
    <t>MESA DE CAFÉ - Sala da Coordenação: das 8h às 18h, de 13 a 17/03/23.</t>
  </si>
  <si>
    <t>MESA DE CAFÉ - Auditório: das 8h às 18h, dias 15 e 16/03/23.</t>
  </si>
  <si>
    <t>MESA DE CAFÉ - Salas I, II, III e IV (Oficinas): das 8h às 18h, dias 15 e 16/03/23.</t>
  </si>
  <si>
    <t>VALOR TOTAL ALIMENTAÇÃO →</t>
  </si>
  <si>
    <t>VALOR TOTAL DO GRUPO 1 →</t>
  </si>
  <si>
    <t>GRUPO 2</t>
  </si>
  <si>
    <t>TRANSPORTE</t>
  </si>
  <si>
    <t>Quant. de carro</t>
  </si>
  <si>
    <t>Quant. de diárias</t>
  </si>
  <si>
    <t xml:space="preserve">Valor Unitário </t>
  </si>
  <si>
    <t>LOCAÇÃO DE VAN: em bom estado de conservação e limpeza, ano de fabricação igual ou superior a 2020, com motorista, poltronas reclináveis e confortáveis (aproximadamente 20 poltronas), com cinto de segurança e apoio para os pés, ar condicionado com filtro HEPA ou sistema de abertura de janelas laterais possibilitando a circulação do ar e bagageiros amplos, para locomoção de conselheiros, convidados e equipe de apoio, no período de 14 a 17/03/23, devendo ficar disponível das 8h às 20h, na cidade do Rio de Janeiro/RJ.</t>
  </si>
  <si>
    <t>LOCAÇÃO CARRO EXECUTIVO: tipo sedan médio, em bom estado de conservação e limpeza, ano de fabricação igual ou superior a 2020, com motorista, ar condicionado, som ambiente, com bagageiro com capacidade mínima de 400 litros para transporte da diretoria da autarquia e coordenação do evento, no período de 14 a 17/03/23, das 8h às 20h, na cidade do Rio de Janeiro/RJ.</t>
  </si>
  <si>
    <t>VALOR TOTAL TRANSPORTE →</t>
  </si>
  <si>
    <t>VALOR TOTAL DO GRUPO 2 →</t>
  </si>
  <si>
    <t>QUADRO-RESUMO DO CUSTO DA CONTRATAÇÃO</t>
  </si>
  <si>
    <t>GRUPO</t>
  </si>
  <si>
    <t>SERVIÇO</t>
  </si>
  <si>
    <t>VALOR TOTAL (R$)</t>
  </si>
  <si>
    <t>Hospedagem</t>
  </si>
  <si>
    <t>Espaço Físico</t>
  </si>
  <si>
    <t>Infraestrutura Física</t>
  </si>
  <si>
    <t>Recursos Humanos</t>
  </si>
  <si>
    <t>Alimentação</t>
  </si>
  <si>
    <t>VALOR TOTAL DO GRUPO 1 → </t>
  </si>
  <si>
    <t>Transporte</t>
  </si>
  <si>
    <t>VALOR GLOBAL DO GRUPO 2 → </t>
  </si>
  <si>
    <t>VALOR GLOBAL ESTIMADO DA CONTRATAÇÃO →</t>
  </si>
  <si>
    <t>Observações:</t>
  </si>
  <si>
    <t>1. Não serão aceitos valores superiores aos descritos nas tabelas acima.</t>
  </si>
  <si>
    <t>2. A licitante que apresentar proposta manifestamente inexequível, conforme item 12.3.4.1 do Edital, deve enviar documentação que comprove que os custos dos insumos são coerentes com os de mercado e que os coeficientes de produtividade são compatíveis com a execução do objeto desta licitação.</t>
  </si>
  <si>
    <t>3.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</si>
  <si>
    <r>
      <t>4. A licitante </t>
    </r>
    <r>
      <rPr>
        <b/>
        <sz val="11"/>
        <color theme="1"/>
        <rFont val="Calibri"/>
        <family val="2"/>
        <scheme val="minor"/>
      </rPr>
      <t>deverá</t>
    </r>
    <r>
      <rPr>
        <sz val="11"/>
        <color theme="1"/>
        <rFont val="Calibri"/>
        <family val="2"/>
        <scheme val="minor"/>
      </rPr>
      <t> preencher apresentar proposta de preços com as informações do hotel, conforme modelo de planilha de formação de preços - Anexo I do Termo de Referência, e enviar com todas as documentações exigidas neste Edital.</t>
    </r>
  </si>
  <si>
    <t>5. Os preços deverão ser expressos em moeda corrente nacional (Real) com no máximo 02 (duas) casas decimais.</t>
  </si>
  <si>
    <t>LOCAL E DATA: ________________________</t>
  </si>
  <si>
    <t>RAZÃO SOCIAL DA EMPRESA: ________________________</t>
  </si>
  <si>
    <t>CNPJ: ________________________</t>
  </si>
  <si>
    <t>NOME DO REPRESENTANTE LEGAL DA EMPRESA: ________________________</t>
  </si>
  <si>
    <t>RG/CPF: ________________________</t>
  </si>
  <si>
    <t>FONE DE CONTATO NA EMPRESA: ________________________</t>
  </si>
  <si>
    <t>1. A proponente deverá preencher os itens da Planilha de Formação de Preços respectiva, segundo o produto a ser fornecido, conforme indicado nas tabelas abaixo.</t>
  </si>
  <si>
    <t>2. Nos valores informados estão compreendidos, além dos tributos, todos e quaisquer encargos que, direta ou indiretamente, decorram da execução do objeto licitado.</t>
  </si>
  <si>
    <t>3. Os serviços deverão ser realizados conforme item 4 do Termo de Referência.</t>
  </si>
  <si>
    <t xml:space="preserve">Local de Instalação/Macro descrição </t>
  </si>
  <si>
    <t>Quantidade [a]</t>
  </si>
  <si>
    <t>Valor Unitário [c]</t>
  </si>
  <si>
    <t>Valor Total do Item        [d] = [a] x [b] x [c]</t>
  </si>
  <si>
    <t>De 8h as 18h, com intervalo de 1 hora de almoço   (9 horas)</t>
  </si>
  <si>
    <t>Valor Unitário  [c]</t>
  </si>
  <si>
    <t>Valor Total do Item                         [d] = [a] x [b] x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</si>
</sst>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quot;R$&quot;\ #,##0.00"/>
  </numFmts>
  <fonts count="18"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b/>
      <sz val="15"/>
      <color theme="1"/>
      <name val="Calibri"/>
      <family val="2"/>
      <scheme val="minor"/>
    </font>
    <font>
      <sz val="9"/>
      <color theme="1"/>
      <name val="Calibri"/>
      <family val="2"/>
      <scheme val="minor"/>
    </font>
    <font>
      <b/>
      <sz val="9"/>
      <color theme="1"/>
      <name val="Calibri"/>
      <family val="2"/>
      <scheme val="minor"/>
    </font>
    <font>
      <i/>
      <sz val="9"/>
      <color theme="1"/>
      <name val="Calibri"/>
      <family val="2"/>
      <scheme val="minor"/>
    </font>
    <font>
      <b/>
      <sz val="16"/>
      <color theme="1"/>
      <name val="Calibri"/>
      <family val="2"/>
      <scheme val="minor"/>
    </font>
    <font>
      <u/>
      <sz val="9"/>
      <color theme="1"/>
      <name val="Calibri"/>
      <family val="2"/>
      <scheme val="minor"/>
    </font>
    <font>
      <i/>
      <u/>
      <sz val="9"/>
      <color theme="1"/>
      <name val="Calibri"/>
      <family val="2"/>
      <scheme val="minor"/>
    </font>
    <font>
      <b/>
      <sz val="17"/>
      <color theme="1"/>
      <name val="Calibri"/>
      <family val="2"/>
      <scheme val="minor"/>
    </font>
    <font>
      <b/>
      <u/>
      <sz val="16"/>
      <color theme="1"/>
      <name val="Calibri"/>
      <family val="2"/>
      <scheme val="minor"/>
    </font>
    <font>
      <b/>
      <sz val="14"/>
      <color theme="1"/>
      <name val="Calibri"/>
      <family val="2"/>
      <scheme val="minor"/>
    </font>
    <font>
      <sz val="9"/>
      <color rgb="FF000000"/>
      <name val="Calibri"/>
      <family val="2"/>
      <scheme val="minor"/>
    </font>
    <font>
      <u/>
      <sz val="9"/>
      <color rgb="FF000000"/>
      <name val="Calibri"/>
      <family val="2"/>
      <scheme val="minor"/>
    </font>
    <font>
      <b/>
      <sz val="9"/>
      <color rgb="FF000000"/>
      <name val="Calibri"/>
      <family val="2"/>
      <scheme val="minor"/>
    </font>
    <font>
      <b/>
      <sz val="22"/>
      <color theme="1"/>
      <name val="Calibri"/>
      <family val="2"/>
      <scheme val="minor"/>
    </font>
  </fonts>
  <fills count="9">
    <fill>
      <patternFill patternType="none"/>
    </fill>
    <fill>
      <patternFill patternType="gray125"/>
    </fill>
    <fill>
      <patternFill patternType="solid">
        <fgColor rgb="FFBBBBBB"/>
        <bgColor indexed="64"/>
      </patternFill>
    </fill>
    <fill>
      <patternFill patternType="solid">
        <fgColor rgb="FFDDDDDD"/>
        <bgColor indexed="64"/>
      </patternFill>
    </fill>
    <fill>
      <patternFill patternType="solid">
        <fgColor rgb="FFEEEEEE"/>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rgb="FF000000"/>
      </bottom>
      <diagonal/>
    </border>
  </borders>
  <cellStyleXfs count="2">
    <xf numFmtId="0" fontId="0" fillId="0" borderId="0"/>
    <xf numFmtId="44" fontId="1" fillId="0" borderId="0" applyFont="0" applyFill="0" applyBorder="0" applyAlignment="0" applyProtection="0"/>
  </cellStyleXfs>
  <cellXfs count="145">
    <xf numFmtId="0" fontId="0" fillId="0" borderId="0" xfId="0"/>
    <xf numFmtId="0" fontId="2" fillId="0" borderId="0" xfId="0" applyFont="1"/>
    <xf numFmtId="0" fontId="6" fillId="2" borderId="2" xfId="0" applyFont="1" applyFill="1" applyBorder="1" applyAlignment="1">
      <alignment vertical="center" wrapText="1"/>
    </xf>
    <xf numFmtId="0" fontId="0" fillId="0" borderId="1" xfId="0" applyBorder="1" applyAlignment="1">
      <alignment vertical="center" wrapText="1"/>
    </xf>
    <xf numFmtId="0" fontId="5" fillId="0" borderId="1" xfId="0" applyFont="1" applyBorder="1" applyAlignment="1">
      <alignment vertical="center" wrapText="1"/>
    </xf>
    <xf numFmtId="0" fontId="5" fillId="0" borderId="0" xfId="0" applyFont="1"/>
    <xf numFmtId="0" fontId="5" fillId="3" borderId="1" xfId="0" applyFont="1" applyFill="1" applyBorder="1" applyAlignment="1">
      <alignment vertical="center" wrapText="1"/>
    </xf>
    <xf numFmtId="0" fontId="6" fillId="2" borderId="3" xfId="0" applyFont="1" applyFill="1" applyBorder="1" applyAlignment="1">
      <alignment vertical="center" wrapText="1"/>
    </xf>
    <xf numFmtId="0" fontId="6" fillId="0" borderId="0" xfId="0" applyFont="1"/>
    <xf numFmtId="0" fontId="5" fillId="0" borderId="5" xfId="0" applyFont="1" applyBorder="1" applyAlignment="1">
      <alignment vertical="center" wrapText="1"/>
    </xf>
    <xf numFmtId="0" fontId="5" fillId="3" borderId="5" xfId="0" applyFont="1" applyFill="1" applyBorder="1" applyAlignment="1">
      <alignment vertical="center" wrapText="1"/>
    </xf>
    <xf numFmtId="4" fontId="11" fillId="4" borderId="1" xfId="0" applyNumberFormat="1" applyFont="1" applyFill="1" applyBorder="1" applyAlignment="1">
      <alignment vertical="center" wrapText="1"/>
    </xf>
    <xf numFmtId="0" fontId="3" fillId="0" borderId="0" xfId="0" applyFont="1"/>
    <xf numFmtId="0" fontId="0" fillId="0" borderId="0" xfId="0" applyAlignment="1">
      <alignment horizontal="left" vertical="center" indent="1"/>
    </xf>
    <xf numFmtId="0" fontId="6" fillId="2" borderId="2" xfId="0" applyFont="1" applyFill="1" applyBorder="1" applyAlignment="1">
      <alignment horizontal="center" vertical="center" wrapText="1"/>
    </xf>
    <xf numFmtId="0" fontId="0" fillId="2" borderId="3" xfId="0"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0" fillId="2" borderId="4" xfId="0" applyFill="1" applyBorder="1" applyAlignment="1">
      <alignment horizontal="center" vertical="center" wrapText="1"/>
    </xf>
    <xf numFmtId="0" fontId="5" fillId="0" borderId="1" xfId="0" applyFont="1" applyBorder="1" applyAlignment="1">
      <alignment horizontal="left" vertical="center" wrapText="1"/>
    </xf>
    <xf numFmtId="0" fontId="5" fillId="3" borderId="1" xfId="0" applyFont="1" applyFill="1" applyBorder="1" applyAlignment="1">
      <alignment horizontal="left" vertical="center" wrapText="1"/>
    </xf>
    <xf numFmtId="0" fontId="11" fillId="4" borderId="5" xfId="0" applyFont="1" applyFill="1" applyBorder="1" applyAlignment="1">
      <alignment vertical="center" wrapText="1"/>
    </xf>
    <xf numFmtId="0" fontId="11" fillId="4" borderId="7" xfId="0" applyFont="1" applyFill="1" applyBorder="1" applyAlignment="1">
      <alignmen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3" borderId="2" xfId="0" applyFont="1" applyFill="1" applyBorder="1" applyAlignment="1">
      <alignment vertical="center"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164" fontId="6" fillId="3" borderId="5" xfId="1" applyNumberFormat="1" applyFont="1" applyFill="1" applyBorder="1" applyAlignment="1">
      <alignment horizontal="center" vertical="center" wrapText="1"/>
    </xf>
    <xf numFmtId="164" fontId="6" fillId="3" borderId="7" xfId="1"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xf>
    <xf numFmtId="0" fontId="8" fillId="0" borderId="0" xfId="0" applyFont="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12" fillId="0" borderId="0" xfId="0" applyFont="1" applyAlignment="1">
      <alignment horizontal="center" vertical="center"/>
    </xf>
    <xf numFmtId="0" fontId="13" fillId="0" borderId="0" xfId="0" applyFont="1" applyAlignment="1">
      <alignment horizontal="center"/>
    </xf>
    <xf numFmtId="0" fontId="6" fillId="2" borderId="8" xfId="0" applyFont="1" applyFill="1" applyBorder="1" applyAlignment="1">
      <alignment horizontal="center" vertical="center" wrapText="1"/>
    </xf>
    <xf numFmtId="0" fontId="0" fillId="2" borderId="10" xfId="0"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0" fillId="0" borderId="1" xfId="0" applyBorder="1" applyAlignment="1">
      <alignment horizontal="center" vertical="center" wrapText="1"/>
    </xf>
    <xf numFmtId="0" fontId="0" fillId="3" borderId="1" xfId="0" applyFill="1" applyBorder="1" applyAlignment="1">
      <alignment horizontal="center" vertical="center" wrapText="1"/>
    </xf>
    <xf numFmtId="0" fontId="5" fillId="6" borderId="1" xfId="0" applyFont="1" applyFill="1" applyBorder="1" applyAlignment="1">
      <alignment horizontal="center" vertical="center" wrapText="1"/>
    </xf>
    <xf numFmtId="0" fontId="5" fillId="0" borderId="0" xfId="0" applyFont="1" applyAlignment="1">
      <alignment horizontal="left" wrapText="1"/>
    </xf>
    <xf numFmtId="0" fontId="0" fillId="7" borderId="0" xfId="0" applyFill="1"/>
    <xf numFmtId="0" fontId="0" fillId="2" borderId="15"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0" fillId="0" borderId="3" xfId="0"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9" fillId="0" borderId="4" xfId="0" applyFont="1" applyBorder="1" applyAlignment="1">
      <alignment horizontal="center" vertical="center" wrapText="1"/>
    </xf>
    <xf numFmtId="0" fontId="5" fillId="0" borderId="4" xfId="0" applyFont="1" applyBorder="1" applyAlignment="1">
      <alignment horizontal="center" vertical="center" wrapText="1"/>
    </xf>
    <xf numFmtId="0" fontId="14" fillId="0" borderId="0" xfId="0" applyFont="1" applyAlignment="1">
      <alignment horizontal="center" vertical="center" wrapText="1"/>
    </xf>
    <xf numFmtId="0" fontId="15" fillId="0" borderId="0" xfId="0" applyFont="1" applyAlignment="1">
      <alignment horizontal="center" vertical="center" wrapText="1"/>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0" fillId="3" borderId="3" xfId="0" applyFill="1" applyBorder="1" applyAlignment="1">
      <alignment horizontal="center" vertical="center" wrapText="1"/>
    </xf>
    <xf numFmtId="0" fontId="5"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1" fontId="5" fillId="0" borderId="2" xfId="0" applyNumberFormat="1" applyFont="1" applyBorder="1" applyAlignment="1">
      <alignment horizontal="center" vertical="center" wrapText="1"/>
    </xf>
    <xf numFmtId="1" fontId="5" fillId="0" borderId="3"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3" borderId="2" xfId="0" applyNumberFormat="1" applyFont="1" applyFill="1" applyBorder="1" applyAlignment="1">
      <alignment horizontal="center" vertical="center" wrapText="1"/>
    </xf>
    <xf numFmtId="1" fontId="5" fillId="3" borderId="3" xfId="0" applyNumberFormat="1" applyFont="1" applyFill="1" applyBorder="1" applyAlignment="1">
      <alignment horizontal="center" vertical="center" wrapText="1"/>
    </xf>
    <xf numFmtId="1" fontId="5" fillId="3" borderId="4" xfId="0" applyNumberFormat="1" applyFont="1" applyFill="1" applyBorder="1" applyAlignment="1">
      <alignment horizontal="center" vertical="center" wrapText="1"/>
    </xf>
    <xf numFmtId="164" fontId="6" fillId="0" borderId="8" xfId="0" applyNumberFormat="1" applyFont="1" applyBorder="1" applyAlignment="1">
      <alignment horizontal="center" vertical="center" wrapText="1"/>
    </xf>
    <xf numFmtId="164" fontId="6" fillId="0" borderId="14" xfId="0" applyNumberFormat="1" applyFont="1" applyBorder="1" applyAlignment="1">
      <alignment horizontal="center" vertical="center" wrapText="1"/>
    </xf>
    <xf numFmtId="164" fontId="6" fillId="0" borderId="20"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164" fontId="6" fillId="0" borderId="17" xfId="0" applyNumberFormat="1" applyFont="1" applyBorder="1" applyAlignment="1">
      <alignment horizontal="center" vertical="center" wrapText="1"/>
    </xf>
    <xf numFmtId="164" fontId="6" fillId="0" borderId="18" xfId="0" applyNumberFormat="1"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21" xfId="0" applyNumberFormat="1" applyFont="1" applyBorder="1" applyAlignment="1">
      <alignment horizontal="center" vertical="center" wrapText="1"/>
    </xf>
    <xf numFmtId="164" fontId="6" fillId="0" borderId="22"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3" borderId="8" xfId="0" applyNumberFormat="1" applyFont="1" applyFill="1" applyBorder="1" applyAlignment="1">
      <alignment horizontal="center" vertical="center" wrapText="1"/>
    </xf>
    <xf numFmtId="164" fontId="6" fillId="3" borderId="14" xfId="0" applyNumberFormat="1" applyFont="1" applyFill="1" applyBorder="1" applyAlignment="1">
      <alignment horizontal="center" vertical="center" wrapText="1"/>
    </xf>
    <xf numFmtId="164" fontId="6" fillId="3" borderId="10" xfId="0" applyNumberFormat="1" applyFont="1" applyFill="1" applyBorder="1" applyAlignment="1">
      <alignment horizontal="center" vertical="center" wrapText="1"/>
    </xf>
    <xf numFmtId="164" fontId="6" fillId="3" borderId="12" xfId="0" applyNumberFormat="1" applyFont="1" applyFill="1" applyBorder="1" applyAlignment="1">
      <alignment horizontal="center" vertical="center" wrapText="1"/>
    </xf>
    <xf numFmtId="164" fontId="6" fillId="3" borderId="5" xfId="0" applyNumberFormat="1" applyFont="1" applyFill="1" applyBorder="1" applyAlignment="1">
      <alignment horizontal="center" vertical="center" wrapText="1"/>
    </xf>
    <xf numFmtId="0" fontId="5" fillId="0" borderId="14" xfId="0" applyFont="1" applyBorder="1" applyAlignment="1">
      <alignment horizontal="center" vertical="center" wrapText="1"/>
    </xf>
    <xf numFmtId="0" fontId="5" fillId="3" borderId="14" xfId="0" applyFont="1" applyFill="1" applyBorder="1" applyAlignment="1">
      <alignment horizontal="center" vertical="center" wrapText="1"/>
    </xf>
    <xf numFmtId="0" fontId="4" fillId="0" borderId="23" xfId="0" applyFont="1" applyBorder="1" applyAlignment="1">
      <alignment horizontal="center" vertical="center" wrapText="1"/>
    </xf>
    <xf numFmtId="0" fontId="8" fillId="4" borderId="14" xfId="0" applyFont="1" applyFill="1" applyBorder="1" applyAlignment="1">
      <alignment horizontal="center" vertical="center" wrapText="1"/>
    </xf>
    <xf numFmtId="4" fontId="8" fillId="4" borderId="14" xfId="0" applyNumberFormat="1" applyFont="1" applyFill="1" applyBorder="1" applyAlignment="1">
      <alignment horizontal="center" vertical="center" wrapText="1"/>
    </xf>
    <xf numFmtId="164" fontId="4" fillId="0" borderId="14" xfId="0" applyNumberFormat="1" applyFont="1" applyBorder="1" applyAlignment="1">
      <alignment horizontal="center" vertical="center" wrapText="1"/>
    </xf>
    <xf numFmtId="164" fontId="6" fillId="0" borderId="14" xfId="1" applyNumberFormat="1" applyFont="1" applyBorder="1" applyAlignment="1">
      <alignment horizontal="center" vertical="center" wrapText="1"/>
    </xf>
    <xf numFmtId="164" fontId="6" fillId="0" borderId="14" xfId="1" applyNumberFormat="1" applyFont="1" applyBorder="1" applyAlignment="1">
      <alignment horizontal="center" vertical="center" wrapText="1"/>
    </xf>
    <xf numFmtId="164" fontId="6" fillId="3" borderId="14" xfId="1" applyNumberFormat="1" applyFont="1" applyFill="1" applyBorder="1" applyAlignment="1">
      <alignment horizontal="center" vertical="center" wrapText="1"/>
    </xf>
    <xf numFmtId="164" fontId="6" fillId="5" borderId="14" xfId="1" applyNumberFormat="1"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4" fontId="2"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164" fontId="6" fillId="0" borderId="5" xfId="1" applyNumberFormat="1" applyFont="1" applyBorder="1" applyAlignment="1">
      <alignment horizontal="center" vertical="center" wrapText="1"/>
    </xf>
    <xf numFmtId="164" fontId="6" fillId="0" borderId="7" xfId="1" applyNumberFormat="1" applyFont="1" applyBorder="1" applyAlignment="1">
      <alignment horizontal="center" vertical="center" wrapText="1"/>
    </xf>
    <xf numFmtId="164" fontId="6" fillId="0" borderId="1" xfId="1" applyNumberFormat="1" applyFont="1" applyBorder="1" applyAlignment="1">
      <alignment horizontal="center" vertical="center" wrapText="1"/>
    </xf>
    <xf numFmtId="164" fontId="6" fillId="5" borderId="1" xfId="1" applyNumberFormat="1" applyFont="1" applyFill="1" applyBorder="1" applyAlignment="1">
      <alignment horizontal="center" vertical="center" wrapText="1"/>
    </xf>
    <xf numFmtId="164" fontId="6" fillId="8" borderId="1" xfId="1" applyNumberFormat="1" applyFont="1" applyFill="1" applyBorder="1" applyAlignment="1">
      <alignment horizontal="center" vertical="center" wrapText="1"/>
    </xf>
    <xf numFmtId="164" fontId="6" fillId="3" borderId="1" xfId="1" applyNumberFormat="1" applyFont="1" applyFill="1" applyBorder="1" applyAlignment="1">
      <alignment horizontal="center" vertical="center" wrapText="1"/>
    </xf>
    <xf numFmtId="164" fontId="4" fillId="3" borderId="1" xfId="1" applyNumberFormat="1" applyFont="1" applyFill="1" applyBorder="1" applyAlignment="1">
      <alignment horizontal="center" vertical="center" wrapText="1"/>
    </xf>
    <xf numFmtId="164" fontId="4" fillId="0" borderId="1" xfId="1" applyNumberFormat="1" applyFont="1" applyBorder="1" applyAlignment="1">
      <alignment horizontal="center" vertical="center" wrapText="1"/>
    </xf>
    <xf numFmtId="164" fontId="4" fillId="0" borderId="14" xfId="1" applyNumberFormat="1" applyFont="1" applyBorder="1" applyAlignment="1">
      <alignment horizontal="center" vertical="center" wrapText="1"/>
    </xf>
    <xf numFmtId="0" fontId="4" fillId="8" borderId="0" xfId="0" applyFont="1" applyFill="1" applyBorder="1" applyAlignment="1">
      <alignment vertical="center" wrapText="1"/>
    </xf>
    <xf numFmtId="4" fontId="4" fillId="8" borderId="0" xfId="0" applyNumberFormat="1" applyFont="1" applyFill="1" applyBorder="1" applyAlignment="1">
      <alignment vertical="center" wrapText="1"/>
    </xf>
    <xf numFmtId="0" fontId="4" fillId="4" borderId="14" xfId="0" applyFont="1" applyFill="1" applyBorder="1" applyAlignment="1">
      <alignment horizontal="center" vertical="center" wrapText="1"/>
    </xf>
    <xf numFmtId="0" fontId="16" fillId="7" borderId="16" xfId="0" applyFont="1" applyFill="1" applyBorder="1"/>
    <xf numFmtId="164" fontId="6" fillId="0" borderId="1" xfId="0" applyNumberFormat="1" applyFont="1" applyBorder="1" applyAlignment="1">
      <alignment horizontal="center" vertical="center" wrapText="1"/>
    </xf>
    <xf numFmtId="164" fontId="6" fillId="3" borderId="1" xfId="0" applyNumberFormat="1" applyFont="1" applyFill="1" applyBorder="1" applyAlignment="1">
      <alignment horizontal="center" vertical="center" wrapText="1"/>
    </xf>
    <xf numFmtId="164" fontId="4" fillId="0" borderId="1" xfId="0" applyNumberFormat="1" applyFont="1" applyBorder="1" applyAlignment="1">
      <alignment horizontal="center" vertical="center" wrapText="1"/>
    </xf>
    <xf numFmtId="164" fontId="4" fillId="4" borderId="14" xfId="0" applyNumberFormat="1" applyFont="1" applyFill="1" applyBorder="1" applyAlignment="1">
      <alignment horizontal="center" vertical="center" wrapText="1"/>
    </xf>
    <xf numFmtId="164" fontId="6" fillId="5" borderId="1" xfId="0" applyNumberFormat="1" applyFont="1" applyFill="1" applyBorder="1" applyAlignment="1">
      <alignment horizontal="center" vertical="center" wrapText="1"/>
    </xf>
    <xf numFmtId="0" fontId="17" fillId="0" borderId="14" xfId="0" applyFont="1" applyBorder="1" applyAlignment="1">
      <alignment horizontal="center" vertical="center"/>
    </xf>
    <xf numFmtId="0" fontId="4" fillId="0" borderId="14" xfId="0" applyFont="1" applyBorder="1" applyAlignment="1">
      <alignment horizontal="center" vertical="center"/>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CFE1F-5FE1-4404-B27C-BA3D47063F9B}">
  <dimension ref="A1:I280"/>
  <sheetViews>
    <sheetView tabSelected="1" zoomScale="80" zoomScaleNormal="80" workbookViewId="0">
      <selection activeCell="D44" sqref="D44"/>
    </sheetView>
  </sheetViews>
  <sheetFormatPr defaultRowHeight="15" x14ac:dyDescent="0.25"/>
  <cols>
    <col min="1" max="1" width="9.140625" customWidth="1"/>
    <col min="2" max="2" width="72.7109375" customWidth="1"/>
    <col min="3" max="3" width="16.85546875" customWidth="1"/>
    <col min="4" max="4" width="13.28515625" customWidth="1"/>
    <col min="5" max="5" width="15.5703125" customWidth="1"/>
    <col min="6" max="6" width="18.28515625" customWidth="1"/>
    <col min="7" max="7" width="18.42578125" customWidth="1"/>
    <col min="8" max="8" width="4" customWidth="1"/>
    <col min="9" max="9" width="19.28515625" customWidth="1"/>
    <col min="10" max="10" width="15.42578125" customWidth="1"/>
  </cols>
  <sheetData>
    <row r="1" spans="1:9" ht="49.5" customHeight="1" x14ac:dyDescent="0.25">
      <c r="A1" s="45" t="s">
        <v>0</v>
      </c>
      <c r="B1" s="45"/>
      <c r="C1" s="45"/>
      <c r="D1" s="45"/>
      <c r="E1" s="45"/>
      <c r="F1" s="45"/>
      <c r="G1" s="45"/>
      <c r="H1" s="45"/>
      <c r="I1" s="45"/>
    </row>
    <row r="4" spans="1:9" ht="18.75" x14ac:dyDescent="0.3">
      <c r="A4" s="46" t="s">
        <v>1</v>
      </c>
      <c r="B4" s="46"/>
      <c r="C4" s="46"/>
      <c r="D4" s="46"/>
      <c r="E4" s="46"/>
      <c r="F4" s="46"/>
      <c r="G4" s="46"/>
      <c r="H4" s="46"/>
      <c r="I4" s="46"/>
    </row>
    <row r="7" spans="1:9" x14ac:dyDescent="0.25">
      <c r="A7" t="s">
        <v>188</v>
      </c>
    </row>
    <row r="9" spans="1:9" x14ac:dyDescent="0.25">
      <c r="A9" t="s">
        <v>189</v>
      </c>
    </row>
    <row r="11" spans="1:9" x14ac:dyDescent="0.25">
      <c r="A11" t="s">
        <v>190</v>
      </c>
    </row>
    <row r="14" spans="1:9" x14ac:dyDescent="0.25">
      <c r="A14" s="1" t="s">
        <v>2</v>
      </c>
    </row>
    <row r="16" spans="1:9" x14ac:dyDescent="0.25">
      <c r="A16" s="1" t="s">
        <v>3</v>
      </c>
    </row>
    <row r="18" spans="1:9" x14ac:dyDescent="0.25">
      <c r="A18" s="1" t="s">
        <v>4</v>
      </c>
    </row>
    <row r="20" spans="1:9" x14ac:dyDescent="0.25">
      <c r="A20" s="1" t="s">
        <v>5</v>
      </c>
    </row>
    <row r="23" spans="1:9" ht="28.5" x14ac:dyDescent="0.25">
      <c r="A23" s="143" t="s">
        <v>6</v>
      </c>
      <c r="B23" s="143"/>
      <c r="C23" s="143"/>
      <c r="D23" s="143"/>
      <c r="E23" s="143"/>
      <c r="F23" s="143"/>
      <c r="G23" s="143"/>
      <c r="H23" s="143"/>
      <c r="I23" s="143"/>
    </row>
    <row r="26" spans="1:9" ht="19.5" x14ac:dyDescent="0.3">
      <c r="A26" s="39" t="s">
        <v>7</v>
      </c>
      <c r="B26" s="39"/>
      <c r="C26" s="39"/>
      <c r="D26" s="39"/>
      <c r="E26" s="39"/>
      <c r="F26" s="39"/>
      <c r="G26" s="39"/>
      <c r="H26" s="39"/>
      <c r="I26" s="39"/>
    </row>
    <row r="29" spans="1:9" ht="39.75" customHeight="1" x14ac:dyDescent="0.25">
      <c r="A29" s="25" t="s">
        <v>8</v>
      </c>
      <c r="B29" s="14" t="s">
        <v>9</v>
      </c>
      <c r="C29" s="14" t="s">
        <v>11</v>
      </c>
      <c r="D29" s="14" t="s">
        <v>13</v>
      </c>
      <c r="E29" s="14" t="s">
        <v>15</v>
      </c>
      <c r="F29" s="14" t="s">
        <v>17</v>
      </c>
      <c r="G29" s="14" t="s">
        <v>20</v>
      </c>
    </row>
    <row r="30" spans="1:9" ht="3.75" customHeight="1" x14ac:dyDescent="0.25">
      <c r="A30" s="26"/>
      <c r="B30" s="15"/>
      <c r="C30" s="15"/>
      <c r="D30" s="15"/>
      <c r="E30" s="15"/>
      <c r="F30" s="15"/>
      <c r="G30" s="15"/>
    </row>
    <row r="31" spans="1:9" ht="18" customHeight="1" x14ac:dyDescent="0.25">
      <c r="A31" s="26"/>
      <c r="B31" s="16" t="s">
        <v>10</v>
      </c>
      <c r="C31" s="16" t="s">
        <v>12</v>
      </c>
      <c r="D31" s="16" t="s">
        <v>14</v>
      </c>
      <c r="E31" s="16" t="s">
        <v>16</v>
      </c>
      <c r="F31" s="16" t="s">
        <v>18</v>
      </c>
      <c r="G31" s="16" t="s">
        <v>18</v>
      </c>
    </row>
    <row r="32" spans="1:9" ht="1.5" customHeight="1" x14ac:dyDescent="0.25">
      <c r="A32" s="26"/>
      <c r="B32" s="15"/>
      <c r="C32" s="15"/>
      <c r="D32" s="15"/>
      <c r="E32" s="15"/>
      <c r="F32" s="15"/>
      <c r="G32" s="15"/>
    </row>
    <row r="33" spans="1:9" ht="15.75" customHeight="1" x14ac:dyDescent="0.25">
      <c r="A33" s="27"/>
      <c r="B33" s="20"/>
      <c r="C33" s="20"/>
      <c r="D33" s="20"/>
      <c r="E33" s="20"/>
      <c r="F33" s="17" t="s">
        <v>19</v>
      </c>
      <c r="G33" s="17" t="s">
        <v>21</v>
      </c>
    </row>
    <row r="34" spans="1:9" ht="40.5" customHeight="1" x14ac:dyDescent="0.25">
      <c r="A34" s="18">
        <v>1</v>
      </c>
      <c r="B34" s="21" t="s">
        <v>22</v>
      </c>
      <c r="C34" s="18">
        <v>10</v>
      </c>
      <c r="D34" s="18">
        <v>3</v>
      </c>
      <c r="E34" s="18">
        <f>C34*D34</f>
        <v>30</v>
      </c>
      <c r="F34" s="127">
        <v>400</v>
      </c>
      <c r="G34" s="127">
        <f>E34*F34</f>
        <v>12000</v>
      </c>
    </row>
    <row r="35" spans="1:9" ht="46.5" customHeight="1" x14ac:dyDescent="0.25">
      <c r="A35" s="19">
        <v>2</v>
      </c>
      <c r="B35" s="22" t="s">
        <v>23</v>
      </c>
      <c r="C35" s="19">
        <v>30</v>
      </c>
      <c r="D35" s="19">
        <v>3</v>
      </c>
      <c r="E35" s="19">
        <f>C35*D35</f>
        <v>90</v>
      </c>
      <c r="F35" s="130">
        <v>480</v>
      </c>
      <c r="G35" s="128">
        <f>E35*F35</f>
        <v>43200</v>
      </c>
    </row>
    <row r="36" spans="1:9" ht="19.5" customHeight="1" x14ac:dyDescent="0.25">
      <c r="A36" s="36" t="s">
        <v>24</v>
      </c>
      <c r="B36" s="37"/>
      <c r="C36" s="37"/>
      <c r="D36" s="37"/>
      <c r="E36" s="37"/>
      <c r="F36" s="38"/>
      <c r="G36" s="132">
        <f>SUM(G34:G35)</f>
        <v>55200</v>
      </c>
    </row>
    <row r="39" spans="1:9" ht="21" x14ac:dyDescent="0.35">
      <c r="A39" s="40" t="s">
        <v>25</v>
      </c>
      <c r="B39" s="40"/>
      <c r="C39" s="40"/>
      <c r="D39" s="40"/>
      <c r="E39" s="40"/>
      <c r="F39" s="40"/>
      <c r="G39" s="40"/>
      <c r="H39" s="40"/>
      <c r="I39" s="40"/>
    </row>
    <row r="42" spans="1:9" ht="42.75" customHeight="1" x14ac:dyDescent="0.25">
      <c r="A42" s="25" t="s">
        <v>8</v>
      </c>
      <c r="B42" s="14" t="s">
        <v>9</v>
      </c>
      <c r="C42" s="14" t="s">
        <v>27</v>
      </c>
      <c r="D42" s="14" t="s">
        <v>28</v>
      </c>
      <c r="E42" s="14" t="s">
        <v>29</v>
      </c>
      <c r="F42" s="14" t="s">
        <v>31</v>
      </c>
    </row>
    <row r="43" spans="1:9" ht="1.5" customHeight="1" x14ac:dyDescent="0.25">
      <c r="A43" s="26"/>
      <c r="B43" s="15"/>
      <c r="C43" s="15"/>
      <c r="D43" s="15"/>
      <c r="E43" s="15"/>
      <c r="F43" s="15"/>
    </row>
    <row r="44" spans="1:9" ht="24.75" customHeight="1" x14ac:dyDescent="0.25">
      <c r="A44" s="26"/>
      <c r="B44" s="16" t="s">
        <v>26</v>
      </c>
      <c r="C44" s="16" t="s">
        <v>12</v>
      </c>
      <c r="D44" s="16" t="s">
        <v>14</v>
      </c>
      <c r="E44" s="16" t="s">
        <v>18</v>
      </c>
      <c r="F44" s="16" t="s">
        <v>18</v>
      </c>
    </row>
    <row r="45" spans="1:9" hidden="1" x14ac:dyDescent="0.25">
      <c r="A45" s="26"/>
      <c r="B45" s="15"/>
      <c r="C45" s="15"/>
      <c r="D45" s="15"/>
      <c r="E45" s="15"/>
      <c r="F45" s="15"/>
    </row>
    <row r="46" spans="1:9" ht="30.75" customHeight="1" x14ac:dyDescent="0.25">
      <c r="A46" s="27"/>
      <c r="B46" s="20"/>
      <c r="C46" s="20"/>
      <c r="D46" s="20"/>
      <c r="E46" s="17" t="s">
        <v>30</v>
      </c>
      <c r="F46" s="17" t="s">
        <v>32</v>
      </c>
    </row>
    <row r="47" spans="1:9" ht="47.25" customHeight="1" x14ac:dyDescent="0.25">
      <c r="A47" s="18">
        <v>3</v>
      </c>
      <c r="B47" s="4" t="s">
        <v>33</v>
      </c>
      <c r="C47" s="18">
        <v>1</v>
      </c>
      <c r="D47" s="18">
        <v>3</v>
      </c>
      <c r="E47" s="127">
        <v>4000</v>
      </c>
      <c r="F47" s="127">
        <f>C47*D47*E47</f>
        <v>12000</v>
      </c>
    </row>
    <row r="48" spans="1:9" ht="44.25" customHeight="1" x14ac:dyDescent="0.25">
      <c r="A48" s="19">
        <v>4</v>
      </c>
      <c r="B48" s="6" t="s">
        <v>34</v>
      </c>
      <c r="C48" s="19">
        <v>1</v>
      </c>
      <c r="D48" s="19">
        <v>3</v>
      </c>
      <c r="E48" s="130">
        <v>1000</v>
      </c>
      <c r="F48" s="128">
        <f t="shared" ref="F48:F53" si="0">C48*D48*E48</f>
        <v>3000</v>
      </c>
    </row>
    <row r="49" spans="1:9" ht="35.25" customHeight="1" x14ac:dyDescent="0.25">
      <c r="A49" s="18">
        <v>5</v>
      </c>
      <c r="B49" s="4" t="s">
        <v>35</v>
      </c>
      <c r="C49" s="18">
        <v>1</v>
      </c>
      <c r="D49" s="18">
        <v>3</v>
      </c>
      <c r="E49" s="127">
        <v>1100</v>
      </c>
      <c r="F49" s="127">
        <f t="shared" si="0"/>
        <v>3300</v>
      </c>
    </row>
    <row r="50" spans="1:9" ht="51" customHeight="1" x14ac:dyDescent="0.25">
      <c r="A50" s="19">
        <v>6</v>
      </c>
      <c r="B50" s="6" t="s">
        <v>36</v>
      </c>
      <c r="C50" s="19">
        <v>1</v>
      </c>
      <c r="D50" s="19">
        <v>2</v>
      </c>
      <c r="E50" s="130">
        <v>1200</v>
      </c>
      <c r="F50" s="128">
        <f t="shared" si="0"/>
        <v>2400</v>
      </c>
    </row>
    <row r="51" spans="1:9" ht="48" customHeight="1" x14ac:dyDescent="0.25">
      <c r="A51" s="18">
        <v>7</v>
      </c>
      <c r="B51" s="4" t="s">
        <v>37</v>
      </c>
      <c r="C51" s="18">
        <v>1</v>
      </c>
      <c r="D51" s="18">
        <v>2</v>
      </c>
      <c r="E51" s="127">
        <v>1200</v>
      </c>
      <c r="F51" s="127">
        <f t="shared" si="0"/>
        <v>2400</v>
      </c>
    </row>
    <row r="52" spans="1:9" ht="47.25" customHeight="1" x14ac:dyDescent="0.25">
      <c r="A52" s="19">
        <v>8</v>
      </c>
      <c r="B52" s="6" t="s">
        <v>38</v>
      </c>
      <c r="C52" s="19">
        <v>1</v>
      </c>
      <c r="D52" s="19">
        <v>5</v>
      </c>
      <c r="E52" s="130">
        <v>1200</v>
      </c>
      <c r="F52" s="128">
        <f t="shared" si="0"/>
        <v>6000</v>
      </c>
    </row>
    <row r="53" spans="1:9" ht="86.25" customHeight="1" x14ac:dyDescent="0.25">
      <c r="A53" s="18">
        <v>9</v>
      </c>
      <c r="B53" s="4" t="s">
        <v>39</v>
      </c>
      <c r="C53" s="18">
        <v>1</v>
      </c>
      <c r="D53" s="18">
        <v>2</v>
      </c>
      <c r="E53" s="127">
        <v>3000</v>
      </c>
      <c r="F53" s="127">
        <f t="shared" si="0"/>
        <v>6000</v>
      </c>
    </row>
    <row r="54" spans="1:9" ht="19.5" customHeight="1" x14ac:dyDescent="0.25">
      <c r="A54" s="41" t="s">
        <v>40</v>
      </c>
      <c r="B54" s="42"/>
      <c r="C54" s="42"/>
      <c r="D54" s="42"/>
      <c r="E54" s="43"/>
      <c r="F54" s="131">
        <f>SUM(F47:F53)</f>
        <v>35100</v>
      </c>
    </row>
    <row r="57" spans="1:9" ht="21" x14ac:dyDescent="0.35">
      <c r="A57" s="40" t="s">
        <v>41</v>
      </c>
      <c r="B57" s="40"/>
      <c r="C57" s="40"/>
      <c r="D57" s="40"/>
      <c r="E57" s="40"/>
      <c r="F57" s="40"/>
      <c r="G57" s="40"/>
      <c r="H57" s="40"/>
      <c r="I57" s="40"/>
    </row>
    <row r="60" spans="1:9" ht="35.25" customHeight="1" x14ac:dyDescent="0.25">
      <c r="A60" s="25" t="s">
        <v>8</v>
      </c>
      <c r="B60" s="14" t="s">
        <v>42</v>
      </c>
      <c r="C60" s="25" t="s">
        <v>191</v>
      </c>
      <c r="D60" s="25" t="s">
        <v>192</v>
      </c>
      <c r="E60" s="14" t="s">
        <v>44</v>
      </c>
      <c r="F60" s="14" t="s">
        <v>28</v>
      </c>
      <c r="G60" s="50" t="s">
        <v>193</v>
      </c>
      <c r="H60" s="51"/>
      <c r="I60" s="14" t="s">
        <v>194</v>
      </c>
    </row>
    <row r="61" spans="1:9" ht="30" hidden="1" customHeight="1" x14ac:dyDescent="0.25">
      <c r="A61" s="26"/>
      <c r="B61" s="26" t="s">
        <v>43</v>
      </c>
      <c r="C61" s="26"/>
      <c r="D61" s="26"/>
      <c r="E61" s="7"/>
      <c r="F61" s="7"/>
      <c r="G61" s="52" t="s">
        <v>18</v>
      </c>
      <c r="H61" s="53"/>
      <c r="I61" s="26" t="s">
        <v>18</v>
      </c>
    </row>
    <row r="62" spans="1:9" ht="33" customHeight="1" x14ac:dyDescent="0.25">
      <c r="A62" s="27"/>
      <c r="B62" s="27"/>
      <c r="C62" s="27"/>
      <c r="D62" s="27"/>
      <c r="E62" s="61"/>
      <c r="F62" s="17" t="s">
        <v>14</v>
      </c>
      <c r="G62" s="54"/>
      <c r="H62" s="55"/>
      <c r="I62" s="27"/>
    </row>
    <row r="63" spans="1:9" ht="35.25" customHeight="1" x14ac:dyDescent="0.25">
      <c r="A63" s="18">
        <v>10</v>
      </c>
      <c r="B63" s="4" t="s">
        <v>45</v>
      </c>
      <c r="C63" s="57" t="s">
        <v>46</v>
      </c>
      <c r="D63" s="18">
        <v>1</v>
      </c>
      <c r="E63" s="18" t="s">
        <v>47</v>
      </c>
      <c r="F63" s="18">
        <v>3</v>
      </c>
      <c r="G63" s="125">
        <v>860</v>
      </c>
      <c r="H63" s="126"/>
      <c r="I63" s="127">
        <f>D63*F63*G63</f>
        <v>2580</v>
      </c>
    </row>
    <row r="64" spans="1:9" ht="30.75" customHeight="1" x14ac:dyDescent="0.25">
      <c r="A64" s="19">
        <v>11</v>
      </c>
      <c r="B64" s="6" t="s">
        <v>48</v>
      </c>
      <c r="C64" s="58" t="s">
        <v>46</v>
      </c>
      <c r="D64" s="19">
        <v>6</v>
      </c>
      <c r="E64" s="19" t="s">
        <v>47</v>
      </c>
      <c r="F64" s="19">
        <v>3</v>
      </c>
      <c r="G64" s="34">
        <v>100</v>
      </c>
      <c r="H64" s="35"/>
      <c r="I64" s="128">
        <f t="shared" ref="I64:I103" si="1">D64*F64*G64</f>
        <v>1800</v>
      </c>
    </row>
    <row r="65" spans="1:9" ht="26.25" customHeight="1" x14ac:dyDescent="0.25">
      <c r="A65" s="18">
        <v>12</v>
      </c>
      <c r="B65" s="4" t="s">
        <v>49</v>
      </c>
      <c r="C65" s="57" t="s">
        <v>46</v>
      </c>
      <c r="D65" s="18">
        <v>3</v>
      </c>
      <c r="E65" s="18" t="s">
        <v>47</v>
      </c>
      <c r="F65" s="18">
        <v>3</v>
      </c>
      <c r="G65" s="125">
        <v>50</v>
      </c>
      <c r="H65" s="126"/>
      <c r="I65" s="127">
        <f t="shared" si="1"/>
        <v>450</v>
      </c>
    </row>
    <row r="66" spans="1:9" ht="22.5" customHeight="1" x14ac:dyDescent="0.25">
      <c r="A66" s="19">
        <v>13</v>
      </c>
      <c r="B66" s="6" t="s">
        <v>50</v>
      </c>
      <c r="C66" s="58" t="s">
        <v>46</v>
      </c>
      <c r="D66" s="19">
        <v>2</v>
      </c>
      <c r="E66" s="19" t="s">
        <v>47</v>
      </c>
      <c r="F66" s="19">
        <v>3</v>
      </c>
      <c r="G66" s="34">
        <v>15</v>
      </c>
      <c r="H66" s="35"/>
      <c r="I66" s="128">
        <f t="shared" si="1"/>
        <v>90</v>
      </c>
    </row>
    <row r="67" spans="1:9" ht="27" customHeight="1" x14ac:dyDescent="0.25">
      <c r="A67" s="18">
        <v>14</v>
      </c>
      <c r="B67" s="4" t="s">
        <v>51</v>
      </c>
      <c r="C67" s="57" t="s">
        <v>46</v>
      </c>
      <c r="D67" s="18">
        <v>1</v>
      </c>
      <c r="E67" s="18" t="s">
        <v>47</v>
      </c>
      <c r="F67" s="18">
        <v>3</v>
      </c>
      <c r="G67" s="125">
        <v>100</v>
      </c>
      <c r="H67" s="126"/>
      <c r="I67" s="127">
        <f t="shared" si="1"/>
        <v>300</v>
      </c>
    </row>
    <row r="68" spans="1:9" ht="22.5" customHeight="1" x14ac:dyDescent="0.25">
      <c r="A68" s="19">
        <v>15</v>
      </c>
      <c r="B68" s="6" t="s">
        <v>52</v>
      </c>
      <c r="C68" s="58" t="s">
        <v>46</v>
      </c>
      <c r="D68" s="19">
        <v>1</v>
      </c>
      <c r="E68" s="19" t="s">
        <v>47</v>
      </c>
      <c r="F68" s="19">
        <v>3</v>
      </c>
      <c r="G68" s="34">
        <v>100</v>
      </c>
      <c r="H68" s="35"/>
      <c r="I68" s="128">
        <f t="shared" si="1"/>
        <v>300</v>
      </c>
    </row>
    <row r="69" spans="1:9" ht="39.75" customHeight="1" x14ac:dyDescent="0.25">
      <c r="A69" s="18">
        <v>16</v>
      </c>
      <c r="B69" s="4" t="s">
        <v>53</v>
      </c>
      <c r="C69" s="57" t="s">
        <v>46</v>
      </c>
      <c r="D69" s="18">
        <v>150</v>
      </c>
      <c r="E69" s="18" t="s">
        <v>47</v>
      </c>
      <c r="F69" s="18">
        <v>3</v>
      </c>
      <c r="G69" s="125">
        <v>11</v>
      </c>
      <c r="H69" s="126"/>
      <c r="I69" s="127">
        <f t="shared" si="1"/>
        <v>4950</v>
      </c>
    </row>
    <row r="70" spans="1:9" ht="62.25" customHeight="1" x14ac:dyDescent="0.25">
      <c r="A70" s="19">
        <v>17</v>
      </c>
      <c r="B70" s="6" t="s">
        <v>54</v>
      </c>
      <c r="C70" s="58" t="s">
        <v>46</v>
      </c>
      <c r="D70" s="19">
        <v>6</v>
      </c>
      <c r="E70" s="19" t="s">
        <v>47</v>
      </c>
      <c r="F70" s="19">
        <v>3</v>
      </c>
      <c r="G70" s="34">
        <v>70</v>
      </c>
      <c r="H70" s="35"/>
      <c r="I70" s="128">
        <f t="shared" si="1"/>
        <v>1260</v>
      </c>
    </row>
    <row r="71" spans="1:9" ht="56.25" customHeight="1" x14ac:dyDescent="0.25">
      <c r="A71" s="18">
        <v>18</v>
      </c>
      <c r="B71" s="4" t="s">
        <v>55</v>
      </c>
      <c r="C71" s="57" t="s">
        <v>46</v>
      </c>
      <c r="D71" s="18">
        <v>1</v>
      </c>
      <c r="E71" s="18" t="s">
        <v>47</v>
      </c>
      <c r="F71" s="18">
        <v>3</v>
      </c>
      <c r="G71" s="125">
        <v>90</v>
      </c>
      <c r="H71" s="126"/>
      <c r="I71" s="127">
        <f t="shared" si="1"/>
        <v>270</v>
      </c>
    </row>
    <row r="72" spans="1:9" ht="73.5" customHeight="1" x14ac:dyDescent="0.25">
      <c r="A72" s="19">
        <v>19</v>
      </c>
      <c r="B72" s="6" t="s">
        <v>56</v>
      </c>
      <c r="C72" s="58" t="s">
        <v>46</v>
      </c>
      <c r="D72" s="19">
        <v>1</v>
      </c>
      <c r="E72" s="19" t="s">
        <v>47</v>
      </c>
      <c r="F72" s="19">
        <v>3</v>
      </c>
      <c r="G72" s="34">
        <v>300</v>
      </c>
      <c r="H72" s="35"/>
      <c r="I72" s="128">
        <f t="shared" si="1"/>
        <v>900</v>
      </c>
    </row>
    <row r="73" spans="1:9" ht="38.25" customHeight="1" x14ac:dyDescent="0.25">
      <c r="A73" s="18">
        <v>20</v>
      </c>
      <c r="B73" s="4" t="s">
        <v>57</v>
      </c>
      <c r="C73" s="57" t="s">
        <v>46</v>
      </c>
      <c r="D73" s="18">
        <v>1</v>
      </c>
      <c r="E73" s="18" t="s">
        <v>47</v>
      </c>
      <c r="F73" s="18">
        <v>3</v>
      </c>
      <c r="G73" s="125">
        <v>360</v>
      </c>
      <c r="H73" s="126"/>
      <c r="I73" s="127">
        <f t="shared" si="1"/>
        <v>1080</v>
      </c>
    </row>
    <row r="74" spans="1:9" ht="102" customHeight="1" x14ac:dyDescent="0.25">
      <c r="A74" s="19">
        <v>21</v>
      </c>
      <c r="B74" s="6" t="s">
        <v>58</v>
      </c>
      <c r="C74" s="58" t="s">
        <v>46</v>
      </c>
      <c r="D74" s="19">
        <v>1</v>
      </c>
      <c r="E74" s="19" t="s">
        <v>47</v>
      </c>
      <c r="F74" s="19">
        <v>3</v>
      </c>
      <c r="G74" s="34">
        <v>100</v>
      </c>
      <c r="H74" s="35"/>
      <c r="I74" s="128">
        <f t="shared" si="1"/>
        <v>300</v>
      </c>
    </row>
    <row r="75" spans="1:9" ht="85.5" customHeight="1" x14ac:dyDescent="0.25">
      <c r="A75" s="18">
        <v>22</v>
      </c>
      <c r="B75" s="4" t="s">
        <v>59</v>
      </c>
      <c r="C75" s="57" t="s">
        <v>46</v>
      </c>
      <c r="D75" s="18">
        <v>1</v>
      </c>
      <c r="E75" s="18" t="s">
        <v>47</v>
      </c>
      <c r="F75" s="18">
        <v>3</v>
      </c>
      <c r="G75" s="125">
        <v>1000</v>
      </c>
      <c r="H75" s="126"/>
      <c r="I75" s="127">
        <f t="shared" si="1"/>
        <v>3000</v>
      </c>
    </row>
    <row r="76" spans="1:9" ht="108" customHeight="1" x14ac:dyDescent="0.25">
      <c r="A76" s="19">
        <v>23</v>
      </c>
      <c r="B76" s="6" t="s">
        <v>60</v>
      </c>
      <c r="C76" s="58" t="s">
        <v>46</v>
      </c>
      <c r="D76" s="19">
        <v>1</v>
      </c>
      <c r="E76" s="19" t="s">
        <v>47</v>
      </c>
      <c r="F76" s="19">
        <v>3</v>
      </c>
      <c r="G76" s="34">
        <v>1000</v>
      </c>
      <c r="H76" s="35"/>
      <c r="I76" s="128">
        <f t="shared" si="1"/>
        <v>3000</v>
      </c>
    </row>
    <row r="77" spans="1:9" ht="174.75" customHeight="1" x14ac:dyDescent="0.25">
      <c r="A77" s="18">
        <v>24</v>
      </c>
      <c r="B77" s="4" t="s">
        <v>61</v>
      </c>
      <c r="C77" s="57" t="s">
        <v>46</v>
      </c>
      <c r="D77" s="18">
        <v>1</v>
      </c>
      <c r="E77" s="18" t="s">
        <v>47</v>
      </c>
      <c r="F77" s="18">
        <v>3</v>
      </c>
      <c r="G77" s="125">
        <v>2500</v>
      </c>
      <c r="H77" s="126"/>
      <c r="I77" s="127">
        <f t="shared" si="1"/>
        <v>7500</v>
      </c>
    </row>
    <row r="78" spans="1:9" ht="78" customHeight="1" x14ac:dyDescent="0.25">
      <c r="A78" s="19">
        <v>25</v>
      </c>
      <c r="B78" s="6" t="s">
        <v>62</v>
      </c>
      <c r="C78" s="58" t="s">
        <v>46</v>
      </c>
      <c r="D78" s="19">
        <v>1</v>
      </c>
      <c r="E78" s="19" t="s">
        <v>47</v>
      </c>
      <c r="F78" s="19">
        <v>3</v>
      </c>
      <c r="G78" s="34">
        <v>1500</v>
      </c>
      <c r="H78" s="35"/>
      <c r="I78" s="128">
        <f t="shared" si="1"/>
        <v>4500</v>
      </c>
    </row>
    <row r="79" spans="1:9" ht="42" customHeight="1" x14ac:dyDescent="0.25">
      <c r="A79" s="18">
        <v>26</v>
      </c>
      <c r="B79" s="4" t="s">
        <v>63</v>
      </c>
      <c r="C79" s="57" t="s">
        <v>46</v>
      </c>
      <c r="D79" s="18">
        <v>1</v>
      </c>
      <c r="E79" s="18" t="s">
        <v>47</v>
      </c>
      <c r="F79" s="18">
        <v>3</v>
      </c>
      <c r="G79" s="125">
        <v>150</v>
      </c>
      <c r="H79" s="126"/>
      <c r="I79" s="127">
        <f t="shared" si="1"/>
        <v>450</v>
      </c>
    </row>
    <row r="80" spans="1:9" ht="32.25" customHeight="1" x14ac:dyDescent="0.25">
      <c r="A80" s="19">
        <v>27</v>
      </c>
      <c r="B80" s="6" t="s">
        <v>64</v>
      </c>
      <c r="C80" s="58" t="s">
        <v>46</v>
      </c>
      <c r="D80" s="19">
        <v>1</v>
      </c>
      <c r="E80" s="19" t="s">
        <v>47</v>
      </c>
      <c r="F80" s="19">
        <v>3</v>
      </c>
      <c r="G80" s="34">
        <v>15</v>
      </c>
      <c r="H80" s="35"/>
      <c r="I80" s="128">
        <f t="shared" si="1"/>
        <v>45</v>
      </c>
    </row>
    <row r="81" spans="1:9" ht="34.5" customHeight="1" x14ac:dyDescent="0.25">
      <c r="A81" s="18">
        <v>28</v>
      </c>
      <c r="B81" s="4" t="s">
        <v>65</v>
      </c>
      <c r="C81" s="57" t="s">
        <v>46</v>
      </c>
      <c r="D81" s="18">
        <v>10</v>
      </c>
      <c r="E81" s="18" t="s">
        <v>47</v>
      </c>
      <c r="F81" s="18">
        <v>3</v>
      </c>
      <c r="G81" s="125">
        <v>70</v>
      </c>
      <c r="H81" s="126"/>
      <c r="I81" s="127">
        <f t="shared" si="1"/>
        <v>2100</v>
      </c>
    </row>
    <row r="82" spans="1:9" ht="42" customHeight="1" x14ac:dyDescent="0.25">
      <c r="A82" s="19">
        <v>29</v>
      </c>
      <c r="B82" s="6" t="s">
        <v>66</v>
      </c>
      <c r="C82" s="58" t="s">
        <v>46</v>
      </c>
      <c r="D82" s="19">
        <v>1</v>
      </c>
      <c r="E82" s="19" t="s">
        <v>47</v>
      </c>
      <c r="F82" s="19">
        <v>3</v>
      </c>
      <c r="G82" s="34">
        <v>250</v>
      </c>
      <c r="H82" s="35"/>
      <c r="I82" s="128">
        <f t="shared" si="1"/>
        <v>750</v>
      </c>
    </row>
    <row r="83" spans="1:9" ht="35.25" customHeight="1" x14ac:dyDescent="0.25">
      <c r="A83" s="18">
        <v>30</v>
      </c>
      <c r="B83" s="4" t="s">
        <v>67</v>
      </c>
      <c r="C83" s="57" t="s">
        <v>46</v>
      </c>
      <c r="D83" s="18">
        <v>6</v>
      </c>
      <c r="E83" s="18" t="s">
        <v>47</v>
      </c>
      <c r="F83" s="18">
        <v>3</v>
      </c>
      <c r="G83" s="125">
        <v>50</v>
      </c>
      <c r="H83" s="126"/>
      <c r="I83" s="127">
        <f t="shared" si="1"/>
        <v>900</v>
      </c>
    </row>
    <row r="84" spans="1:9" ht="21.75" customHeight="1" x14ac:dyDescent="0.25">
      <c r="A84" s="19">
        <v>31</v>
      </c>
      <c r="B84" s="6" t="s">
        <v>68</v>
      </c>
      <c r="C84" s="58" t="s">
        <v>46</v>
      </c>
      <c r="D84" s="19">
        <v>1</v>
      </c>
      <c r="E84" s="19" t="s">
        <v>47</v>
      </c>
      <c r="F84" s="19">
        <v>3</v>
      </c>
      <c r="G84" s="34">
        <v>500</v>
      </c>
      <c r="H84" s="35"/>
      <c r="I84" s="128">
        <f t="shared" si="1"/>
        <v>1500</v>
      </c>
    </row>
    <row r="85" spans="1:9" ht="24.75" customHeight="1" x14ac:dyDescent="0.25">
      <c r="A85" s="18">
        <v>32</v>
      </c>
      <c r="B85" s="4" t="s">
        <v>69</v>
      </c>
      <c r="C85" s="57" t="s">
        <v>46</v>
      </c>
      <c r="D85" s="18">
        <v>1</v>
      </c>
      <c r="E85" s="18" t="s">
        <v>47</v>
      </c>
      <c r="F85" s="18">
        <v>3</v>
      </c>
      <c r="G85" s="125">
        <v>250</v>
      </c>
      <c r="H85" s="126"/>
      <c r="I85" s="127">
        <f t="shared" si="1"/>
        <v>750</v>
      </c>
    </row>
    <row r="86" spans="1:9" ht="65.25" customHeight="1" x14ac:dyDescent="0.25">
      <c r="A86" s="19">
        <v>33</v>
      </c>
      <c r="B86" s="6" t="s">
        <v>70</v>
      </c>
      <c r="C86" s="58" t="s">
        <v>71</v>
      </c>
      <c r="D86" s="19">
        <v>2</v>
      </c>
      <c r="E86" s="19" t="s">
        <v>47</v>
      </c>
      <c r="F86" s="19">
        <v>3</v>
      </c>
      <c r="G86" s="34">
        <v>120</v>
      </c>
      <c r="H86" s="35"/>
      <c r="I86" s="128">
        <f t="shared" si="1"/>
        <v>720</v>
      </c>
    </row>
    <row r="87" spans="1:9" ht="42.75" customHeight="1" x14ac:dyDescent="0.25">
      <c r="A87" s="18">
        <v>34</v>
      </c>
      <c r="B87" s="4" t="s">
        <v>72</v>
      </c>
      <c r="C87" s="57" t="s">
        <v>71</v>
      </c>
      <c r="D87" s="18">
        <v>2</v>
      </c>
      <c r="E87" s="18" t="s">
        <v>47</v>
      </c>
      <c r="F87" s="18">
        <v>3</v>
      </c>
      <c r="G87" s="125">
        <v>150</v>
      </c>
      <c r="H87" s="126"/>
      <c r="I87" s="127">
        <f t="shared" si="1"/>
        <v>900</v>
      </c>
    </row>
    <row r="88" spans="1:9" ht="37.5" customHeight="1" x14ac:dyDescent="0.25">
      <c r="A88" s="19">
        <v>35</v>
      </c>
      <c r="B88" s="6" t="s">
        <v>73</v>
      </c>
      <c r="C88" s="58" t="s">
        <v>71</v>
      </c>
      <c r="D88" s="19">
        <v>2</v>
      </c>
      <c r="E88" s="19" t="s">
        <v>47</v>
      </c>
      <c r="F88" s="19">
        <v>3</v>
      </c>
      <c r="G88" s="34">
        <v>110</v>
      </c>
      <c r="H88" s="35"/>
      <c r="I88" s="128">
        <f t="shared" si="1"/>
        <v>660</v>
      </c>
    </row>
    <row r="89" spans="1:9" ht="30.75" customHeight="1" x14ac:dyDescent="0.25">
      <c r="A89" s="18">
        <v>36</v>
      </c>
      <c r="B89" s="4" t="s">
        <v>74</v>
      </c>
      <c r="C89" s="57" t="s">
        <v>71</v>
      </c>
      <c r="D89" s="18">
        <v>2</v>
      </c>
      <c r="E89" s="18" t="s">
        <v>47</v>
      </c>
      <c r="F89" s="18">
        <v>3</v>
      </c>
      <c r="G89" s="125">
        <v>30</v>
      </c>
      <c r="H89" s="126"/>
      <c r="I89" s="127">
        <f t="shared" si="1"/>
        <v>180</v>
      </c>
    </row>
    <row r="90" spans="1:9" ht="20.25" customHeight="1" x14ac:dyDescent="0.25">
      <c r="A90" s="19">
        <v>37</v>
      </c>
      <c r="B90" s="6" t="s">
        <v>75</v>
      </c>
      <c r="C90" s="58" t="s">
        <v>71</v>
      </c>
      <c r="D90" s="19">
        <v>60</v>
      </c>
      <c r="E90" s="19" t="s">
        <v>47</v>
      </c>
      <c r="F90" s="19">
        <v>3</v>
      </c>
      <c r="G90" s="34">
        <v>11</v>
      </c>
      <c r="H90" s="35"/>
      <c r="I90" s="128">
        <f t="shared" si="1"/>
        <v>1980</v>
      </c>
    </row>
    <row r="91" spans="1:9" ht="28.5" customHeight="1" x14ac:dyDescent="0.25">
      <c r="A91" s="18">
        <v>38</v>
      </c>
      <c r="B91" s="4" t="s">
        <v>76</v>
      </c>
      <c r="C91" s="57" t="s">
        <v>71</v>
      </c>
      <c r="D91" s="18">
        <v>2</v>
      </c>
      <c r="E91" s="18" t="s">
        <v>47</v>
      </c>
      <c r="F91" s="18">
        <v>3</v>
      </c>
      <c r="G91" s="125">
        <v>1500</v>
      </c>
      <c r="H91" s="126"/>
      <c r="I91" s="127">
        <f t="shared" si="1"/>
        <v>9000</v>
      </c>
    </row>
    <row r="92" spans="1:9" ht="33.75" customHeight="1" x14ac:dyDescent="0.25">
      <c r="A92" s="19">
        <v>39</v>
      </c>
      <c r="B92" s="6" t="s">
        <v>77</v>
      </c>
      <c r="C92" s="58" t="s">
        <v>71</v>
      </c>
      <c r="D92" s="19">
        <v>4</v>
      </c>
      <c r="E92" s="19" t="s">
        <v>47</v>
      </c>
      <c r="F92" s="19">
        <v>3</v>
      </c>
      <c r="G92" s="34">
        <v>70</v>
      </c>
      <c r="H92" s="35"/>
      <c r="I92" s="128">
        <f t="shared" si="1"/>
        <v>840</v>
      </c>
    </row>
    <row r="93" spans="1:9" ht="27.75" customHeight="1" x14ac:dyDescent="0.25">
      <c r="A93" s="18">
        <v>40</v>
      </c>
      <c r="B93" s="4" t="s">
        <v>75</v>
      </c>
      <c r="C93" s="57" t="s">
        <v>78</v>
      </c>
      <c r="D93" s="18">
        <v>60</v>
      </c>
      <c r="E93" s="18" t="s">
        <v>47</v>
      </c>
      <c r="F93" s="18">
        <v>2</v>
      </c>
      <c r="G93" s="125">
        <v>11</v>
      </c>
      <c r="H93" s="126"/>
      <c r="I93" s="127">
        <f t="shared" si="1"/>
        <v>1320</v>
      </c>
    </row>
    <row r="94" spans="1:9" ht="25.5" customHeight="1" x14ac:dyDescent="0.25">
      <c r="A94" s="19">
        <v>41</v>
      </c>
      <c r="B94" s="6" t="s">
        <v>79</v>
      </c>
      <c r="C94" s="58" t="s">
        <v>78</v>
      </c>
      <c r="D94" s="19">
        <v>4</v>
      </c>
      <c r="E94" s="19" t="s">
        <v>47</v>
      </c>
      <c r="F94" s="19">
        <v>2</v>
      </c>
      <c r="G94" s="34">
        <v>45</v>
      </c>
      <c r="H94" s="35"/>
      <c r="I94" s="128">
        <f t="shared" si="1"/>
        <v>360</v>
      </c>
    </row>
    <row r="95" spans="1:9" ht="26.25" customHeight="1" x14ac:dyDescent="0.25">
      <c r="A95" s="18">
        <v>42</v>
      </c>
      <c r="B95" s="4" t="s">
        <v>76</v>
      </c>
      <c r="C95" s="57" t="s">
        <v>78</v>
      </c>
      <c r="D95" s="18">
        <v>2</v>
      </c>
      <c r="E95" s="18" t="s">
        <v>47</v>
      </c>
      <c r="F95" s="18">
        <v>2</v>
      </c>
      <c r="G95" s="125">
        <v>1500</v>
      </c>
      <c r="H95" s="126"/>
      <c r="I95" s="127">
        <f t="shared" si="1"/>
        <v>6000</v>
      </c>
    </row>
    <row r="96" spans="1:9" ht="42" customHeight="1" x14ac:dyDescent="0.25">
      <c r="A96" s="19">
        <v>43</v>
      </c>
      <c r="B96" s="6" t="s">
        <v>80</v>
      </c>
      <c r="C96" s="58" t="s">
        <v>81</v>
      </c>
      <c r="D96" s="19">
        <v>2</v>
      </c>
      <c r="E96" s="19" t="s">
        <v>47</v>
      </c>
      <c r="F96" s="19">
        <v>5</v>
      </c>
      <c r="G96" s="34">
        <v>120</v>
      </c>
      <c r="H96" s="35"/>
      <c r="I96" s="128">
        <f t="shared" si="1"/>
        <v>1200</v>
      </c>
    </row>
    <row r="97" spans="1:9" ht="39.75" customHeight="1" x14ac:dyDescent="0.25">
      <c r="A97" s="18">
        <v>44</v>
      </c>
      <c r="B97" s="4" t="s">
        <v>82</v>
      </c>
      <c r="C97" s="57" t="s">
        <v>81</v>
      </c>
      <c r="D97" s="18">
        <v>1</v>
      </c>
      <c r="E97" s="18" t="s">
        <v>47</v>
      </c>
      <c r="F97" s="18">
        <v>5</v>
      </c>
      <c r="G97" s="125">
        <v>200</v>
      </c>
      <c r="H97" s="126"/>
      <c r="I97" s="127">
        <f t="shared" si="1"/>
        <v>1000</v>
      </c>
    </row>
    <row r="98" spans="1:9" ht="26.25" customHeight="1" x14ac:dyDescent="0.25">
      <c r="A98" s="19">
        <v>45</v>
      </c>
      <c r="B98" s="6" t="s">
        <v>83</v>
      </c>
      <c r="C98" s="58" t="s">
        <v>81</v>
      </c>
      <c r="D98" s="19">
        <v>1</v>
      </c>
      <c r="E98" s="19" t="s">
        <v>47</v>
      </c>
      <c r="F98" s="58">
        <v>5</v>
      </c>
      <c r="G98" s="34">
        <v>100</v>
      </c>
      <c r="H98" s="35"/>
      <c r="I98" s="128">
        <f t="shared" si="1"/>
        <v>500</v>
      </c>
    </row>
    <row r="99" spans="1:9" ht="26.25" customHeight="1" x14ac:dyDescent="0.25">
      <c r="A99" s="18">
        <v>46</v>
      </c>
      <c r="B99" s="4" t="s">
        <v>84</v>
      </c>
      <c r="C99" s="57" t="s">
        <v>81</v>
      </c>
      <c r="D99" s="18">
        <v>10</v>
      </c>
      <c r="E99" s="18" t="s">
        <v>47</v>
      </c>
      <c r="F99" s="18">
        <v>5</v>
      </c>
      <c r="G99" s="125">
        <v>11</v>
      </c>
      <c r="H99" s="126"/>
      <c r="I99" s="127">
        <f t="shared" si="1"/>
        <v>550</v>
      </c>
    </row>
    <row r="100" spans="1:9" ht="18" customHeight="1" x14ac:dyDescent="0.25">
      <c r="A100" s="19">
        <v>47</v>
      </c>
      <c r="B100" s="6" t="s">
        <v>85</v>
      </c>
      <c r="C100" s="58" t="s">
        <v>81</v>
      </c>
      <c r="D100" s="19">
        <v>1</v>
      </c>
      <c r="E100" s="19" t="s">
        <v>47</v>
      </c>
      <c r="F100" s="19">
        <v>5</v>
      </c>
      <c r="G100" s="34">
        <v>146.11000000000001</v>
      </c>
      <c r="H100" s="35"/>
      <c r="I100" s="128">
        <f t="shared" si="1"/>
        <v>730.55000000000007</v>
      </c>
    </row>
    <row r="101" spans="1:9" ht="64.5" customHeight="1" x14ac:dyDescent="0.25">
      <c r="A101" s="18">
        <v>48</v>
      </c>
      <c r="B101" s="4" t="s">
        <v>86</v>
      </c>
      <c r="C101" s="57" t="s">
        <v>81</v>
      </c>
      <c r="D101" s="18">
        <v>1</v>
      </c>
      <c r="E101" s="18" t="s">
        <v>47</v>
      </c>
      <c r="F101" s="18">
        <v>5</v>
      </c>
      <c r="G101" s="125">
        <v>1500</v>
      </c>
      <c r="H101" s="126"/>
      <c r="I101" s="127">
        <f t="shared" si="1"/>
        <v>7500</v>
      </c>
    </row>
    <row r="102" spans="1:9" ht="30" customHeight="1" x14ac:dyDescent="0.25">
      <c r="A102" s="19">
        <v>49</v>
      </c>
      <c r="B102" s="6" t="s">
        <v>87</v>
      </c>
      <c r="C102" s="58" t="s">
        <v>81</v>
      </c>
      <c r="D102" s="19">
        <v>4</v>
      </c>
      <c r="E102" s="19" t="s">
        <v>47</v>
      </c>
      <c r="F102" s="19">
        <v>5</v>
      </c>
      <c r="G102" s="34">
        <v>45</v>
      </c>
      <c r="H102" s="35"/>
      <c r="I102" s="128">
        <f t="shared" si="1"/>
        <v>900</v>
      </c>
    </row>
    <row r="103" spans="1:9" x14ac:dyDescent="0.25">
      <c r="A103" s="18">
        <v>50</v>
      </c>
      <c r="B103" s="4" t="s">
        <v>88</v>
      </c>
      <c r="C103" s="57" t="s">
        <v>81</v>
      </c>
      <c r="D103" s="18">
        <v>2</v>
      </c>
      <c r="E103" s="18" t="s">
        <v>47</v>
      </c>
      <c r="F103" s="59" t="s">
        <v>89</v>
      </c>
      <c r="G103" s="125">
        <v>28</v>
      </c>
      <c r="H103" s="126"/>
      <c r="I103" s="129">
        <f>D103*G103</f>
        <v>56</v>
      </c>
    </row>
    <row r="104" spans="1:9" ht="45" customHeight="1" x14ac:dyDescent="0.25">
      <c r="A104" s="19">
        <v>51</v>
      </c>
      <c r="B104" s="6" t="s">
        <v>90</v>
      </c>
      <c r="C104" s="58" t="s">
        <v>91</v>
      </c>
      <c r="D104" s="19">
        <v>2</v>
      </c>
      <c r="E104" s="19" t="s">
        <v>47</v>
      </c>
      <c r="F104" s="19">
        <v>2</v>
      </c>
      <c r="G104" s="34">
        <v>3000</v>
      </c>
      <c r="H104" s="35"/>
      <c r="I104" s="130">
        <f>D104*F104*G104</f>
        <v>12000</v>
      </c>
    </row>
    <row r="105" spans="1:9" ht="31.5" customHeight="1" x14ac:dyDescent="0.25">
      <c r="A105" s="18">
        <v>52</v>
      </c>
      <c r="B105" s="4" t="s">
        <v>45</v>
      </c>
      <c r="C105" s="57" t="s">
        <v>91</v>
      </c>
      <c r="D105" s="18">
        <v>1</v>
      </c>
      <c r="E105" s="18" t="s">
        <v>47</v>
      </c>
      <c r="F105" s="18">
        <v>2</v>
      </c>
      <c r="G105" s="125">
        <v>1000</v>
      </c>
      <c r="H105" s="126"/>
      <c r="I105" s="129">
        <f t="shared" ref="I105:I112" si="2">D105*F105*G105</f>
        <v>2000</v>
      </c>
    </row>
    <row r="106" spans="1:9" ht="51.75" customHeight="1" x14ac:dyDescent="0.25">
      <c r="A106" s="19">
        <v>53</v>
      </c>
      <c r="B106" s="6" t="s">
        <v>92</v>
      </c>
      <c r="C106" s="58" t="s">
        <v>91</v>
      </c>
      <c r="D106" s="19">
        <v>30</v>
      </c>
      <c r="E106" s="19" t="s">
        <v>47</v>
      </c>
      <c r="F106" s="19">
        <v>2</v>
      </c>
      <c r="G106" s="34">
        <v>35</v>
      </c>
      <c r="H106" s="35"/>
      <c r="I106" s="130">
        <f t="shared" si="2"/>
        <v>2100</v>
      </c>
    </row>
    <row r="107" spans="1:9" ht="24.75" customHeight="1" x14ac:dyDescent="0.25">
      <c r="A107" s="18">
        <v>54</v>
      </c>
      <c r="B107" s="4" t="s">
        <v>93</v>
      </c>
      <c r="C107" s="57" t="s">
        <v>91</v>
      </c>
      <c r="D107" s="18">
        <v>170</v>
      </c>
      <c r="E107" s="18" t="s">
        <v>47</v>
      </c>
      <c r="F107" s="18">
        <v>2</v>
      </c>
      <c r="G107" s="125">
        <v>11</v>
      </c>
      <c r="H107" s="126"/>
      <c r="I107" s="129">
        <f t="shared" si="2"/>
        <v>3740</v>
      </c>
    </row>
    <row r="108" spans="1:9" ht="17.25" customHeight="1" x14ac:dyDescent="0.25">
      <c r="A108" s="19">
        <v>55</v>
      </c>
      <c r="B108" s="6" t="s">
        <v>94</v>
      </c>
      <c r="C108" s="58" t="s">
        <v>91</v>
      </c>
      <c r="D108" s="19">
        <v>20</v>
      </c>
      <c r="E108" s="19" t="s">
        <v>47</v>
      </c>
      <c r="F108" s="19">
        <v>2</v>
      </c>
      <c r="G108" s="34">
        <v>90</v>
      </c>
      <c r="H108" s="35"/>
      <c r="I108" s="130">
        <f t="shared" si="2"/>
        <v>3600</v>
      </c>
    </row>
    <row r="109" spans="1:9" ht="18" customHeight="1" x14ac:dyDescent="0.25">
      <c r="A109" s="18">
        <v>56</v>
      </c>
      <c r="B109" s="4" t="s">
        <v>95</v>
      </c>
      <c r="C109" s="57" t="s">
        <v>96</v>
      </c>
      <c r="D109" s="18">
        <v>1</v>
      </c>
      <c r="E109" s="18" t="s">
        <v>47</v>
      </c>
      <c r="F109" s="18">
        <v>2</v>
      </c>
      <c r="G109" s="125">
        <v>120</v>
      </c>
      <c r="H109" s="126"/>
      <c r="I109" s="129">
        <f t="shared" si="2"/>
        <v>240</v>
      </c>
    </row>
    <row r="110" spans="1:9" ht="17.25" customHeight="1" x14ac:dyDescent="0.25">
      <c r="A110" s="19">
        <v>57</v>
      </c>
      <c r="B110" s="6" t="s">
        <v>83</v>
      </c>
      <c r="C110" s="58" t="s">
        <v>96</v>
      </c>
      <c r="D110" s="19">
        <v>1</v>
      </c>
      <c r="E110" s="19" t="s">
        <v>47</v>
      </c>
      <c r="F110" s="19">
        <v>2</v>
      </c>
      <c r="G110" s="34">
        <v>120</v>
      </c>
      <c r="H110" s="35"/>
      <c r="I110" s="130">
        <f t="shared" si="2"/>
        <v>240</v>
      </c>
    </row>
    <row r="111" spans="1:9" ht="25.5" customHeight="1" x14ac:dyDescent="0.25">
      <c r="A111" s="18">
        <v>58</v>
      </c>
      <c r="B111" s="4" t="s">
        <v>97</v>
      </c>
      <c r="C111" s="57" t="s">
        <v>96</v>
      </c>
      <c r="D111" s="18">
        <v>3</v>
      </c>
      <c r="E111" s="18" t="s">
        <v>47</v>
      </c>
      <c r="F111" s="18">
        <v>2</v>
      </c>
      <c r="G111" s="125">
        <v>11</v>
      </c>
      <c r="H111" s="126"/>
      <c r="I111" s="129">
        <f t="shared" si="2"/>
        <v>66</v>
      </c>
    </row>
    <row r="112" spans="1:9" ht="23.25" customHeight="1" x14ac:dyDescent="0.25">
      <c r="A112" s="19">
        <v>59</v>
      </c>
      <c r="B112" s="6" t="s">
        <v>98</v>
      </c>
      <c r="C112" s="58" t="s">
        <v>96</v>
      </c>
      <c r="D112" s="19">
        <v>2</v>
      </c>
      <c r="E112" s="19" t="s">
        <v>47</v>
      </c>
      <c r="F112" s="19">
        <v>2</v>
      </c>
      <c r="G112" s="34">
        <v>15</v>
      </c>
      <c r="H112" s="35"/>
      <c r="I112" s="130">
        <f t="shared" si="2"/>
        <v>60</v>
      </c>
    </row>
    <row r="113" spans="1:9" ht="42" customHeight="1" x14ac:dyDescent="0.25">
      <c r="A113" s="18">
        <v>60</v>
      </c>
      <c r="B113" s="4" t="s">
        <v>99</v>
      </c>
      <c r="C113" s="57" t="s">
        <v>100</v>
      </c>
      <c r="D113" s="18">
        <v>30</v>
      </c>
      <c r="E113" s="18" t="s">
        <v>47</v>
      </c>
      <c r="F113" s="59" t="s">
        <v>89</v>
      </c>
      <c r="G113" s="125">
        <v>75</v>
      </c>
      <c r="H113" s="126"/>
      <c r="I113" s="127">
        <f>D113*G113</f>
        <v>2250</v>
      </c>
    </row>
    <row r="114" spans="1:9" ht="30" customHeight="1" x14ac:dyDescent="0.25">
      <c r="A114" s="19">
        <v>61</v>
      </c>
      <c r="B114" s="6" t="s">
        <v>101</v>
      </c>
      <c r="C114" s="58" t="s">
        <v>100</v>
      </c>
      <c r="D114" s="19">
        <v>2</v>
      </c>
      <c r="E114" s="19" t="s">
        <v>47</v>
      </c>
      <c r="F114" s="59" t="s">
        <v>89</v>
      </c>
      <c r="G114" s="34">
        <v>150</v>
      </c>
      <c r="H114" s="35"/>
      <c r="I114" s="128">
        <f t="shared" ref="I114:I117" si="3">D114*G114</f>
        <v>300</v>
      </c>
    </row>
    <row r="115" spans="1:9" ht="43.5" customHeight="1" x14ac:dyDescent="0.25">
      <c r="A115" s="18">
        <v>62</v>
      </c>
      <c r="B115" s="4" t="s">
        <v>102</v>
      </c>
      <c r="C115" s="57" t="s">
        <v>100</v>
      </c>
      <c r="D115" s="18">
        <v>2</v>
      </c>
      <c r="E115" s="18" t="s">
        <v>47</v>
      </c>
      <c r="F115" s="59" t="s">
        <v>89</v>
      </c>
      <c r="G115" s="125">
        <v>700</v>
      </c>
      <c r="H115" s="126"/>
      <c r="I115" s="127">
        <f t="shared" si="3"/>
        <v>1400</v>
      </c>
    </row>
    <row r="116" spans="1:9" ht="48" customHeight="1" x14ac:dyDescent="0.25">
      <c r="A116" s="19">
        <v>63</v>
      </c>
      <c r="B116" s="6" t="s">
        <v>103</v>
      </c>
      <c r="C116" s="58" t="s">
        <v>100</v>
      </c>
      <c r="D116" s="19">
        <v>4</v>
      </c>
      <c r="E116" s="19" t="s">
        <v>47</v>
      </c>
      <c r="F116" s="59" t="s">
        <v>89</v>
      </c>
      <c r="G116" s="34">
        <v>346.67</v>
      </c>
      <c r="H116" s="35"/>
      <c r="I116" s="128">
        <f t="shared" si="3"/>
        <v>1386.68</v>
      </c>
    </row>
    <row r="117" spans="1:9" ht="42.75" customHeight="1" x14ac:dyDescent="0.25">
      <c r="A117" s="18">
        <v>64</v>
      </c>
      <c r="B117" s="4" t="s">
        <v>104</v>
      </c>
      <c r="C117" s="57" t="s">
        <v>100</v>
      </c>
      <c r="D117" s="18">
        <v>3</v>
      </c>
      <c r="E117" s="18" t="s">
        <v>47</v>
      </c>
      <c r="F117" s="59" t="s">
        <v>89</v>
      </c>
      <c r="G117" s="125">
        <v>300</v>
      </c>
      <c r="H117" s="126"/>
      <c r="I117" s="127">
        <f t="shared" si="3"/>
        <v>900</v>
      </c>
    </row>
    <row r="118" spans="1:9" ht="19.5" customHeight="1" x14ac:dyDescent="0.25">
      <c r="A118" s="41" t="s">
        <v>105</v>
      </c>
      <c r="B118" s="42"/>
      <c r="C118" s="42"/>
      <c r="D118" s="42"/>
      <c r="E118" s="42"/>
      <c r="F118" s="42"/>
      <c r="G118" s="42"/>
      <c r="H118" s="43"/>
      <c r="I118" s="131">
        <f>SUM(I63:I117)</f>
        <v>103454.23</v>
      </c>
    </row>
    <row r="120" spans="1:9" x14ac:dyDescent="0.25">
      <c r="A120" s="8" t="s">
        <v>106</v>
      </c>
    </row>
    <row r="122" spans="1:9" x14ac:dyDescent="0.25">
      <c r="A122" s="5" t="s">
        <v>107</v>
      </c>
    </row>
    <row r="124" spans="1:9" x14ac:dyDescent="0.25">
      <c r="A124" s="5" t="s">
        <v>108</v>
      </c>
    </row>
    <row r="126" spans="1:9" x14ac:dyDescent="0.25">
      <c r="A126" s="5" t="s">
        <v>109</v>
      </c>
    </row>
    <row r="128" spans="1:9" x14ac:dyDescent="0.25">
      <c r="A128" s="8" t="s">
        <v>110</v>
      </c>
    </row>
    <row r="130" spans="1:1" x14ac:dyDescent="0.25">
      <c r="A130" s="5" t="s">
        <v>107</v>
      </c>
    </row>
    <row r="132" spans="1:1" x14ac:dyDescent="0.25">
      <c r="A132" s="5" t="s">
        <v>111</v>
      </c>
    </row>
    <row r="134" spans="1:1" x14ac:dyDescent="0.25">
      <c r="A134" s="5" t="s">
        <v>112</v>
      </c>
    </row>
    <row r="136" spans="1:1" x14ac:dyDescent="0.25">
      <c r="A136" s="5" t="s">
        <v>113</v>
      </c>
    </row>
    <row r="138" spans="1:1" x14ac:dyDescent="0.25">
      <c r="A138" s="8" t="s">
        <v>114</v>
      </c>
    </row>
    <row r="140" spans="1:1" x14ac:dyDescent="0.25">
      <c r="A140" s="5" t="s">
        <v>107</v>
      </c>
    </row>
    <row r="142" spans="1:1" x14ac:dyDescent="0.25">
      <c r="A142" s="5" t="s">
        <v>115</v>
      </c>
    </row>
    <row r="144" spans="1:1" x14ac:dyDescent="0.25">
      <c r="A144" s="5" t="s">
        <v>112</v>
      </c>
    </row>
    <row r="146" spans="1:1" x14ac:dyDescent="0.25">
      <c r="A146" s="5" t="s">
        <v>113</v>
      </c>
    </row>
    <row r="148" spans="1:1" x14ac:dyDescent="0.25">
      <c r="A148" s="8" t="s">
        <v>116</v>
      </c>
    </row>
    <row r="150" spans="1:1" x14ac:dyDescent="0.25">
      <c r="A150" s="5" t="s">
        <v>107</v>
      </c>
    </row>
    <row r="152" spans="1:1" x14ac:dyDescent="0.25">
      <c r="A152" s="5" t="s">
        <v>117</v>
      </c>
    </row>
    <row r="154" spans="1:1" x14ac:dyDescent="0.25">
      <c r="A154" s="5" t="s">
        <v>109</v>
      </c>
    </row>
    <row r="156" spans="1:1" x14ac:dyDescent="0.25">
      <c r="A156" s="8" t="s">
        <v>118</v>
      </c>
    </row>
    <row r="158" spans="1:1" x14ac:dyDescent="0.25">
      <c r="A158" s="5" t="s">
        <v>107</v>
      </c>
    </row>
    <row r="160" spans="1:1" x14ac:dyDescent="0.25">
      <c r="A160" s="5" t="s">
        <v>119</v>
      </c>
    </row>
    <row r="162" spans="1:9" x14ac:dyDescent="0.25">
      <c r="A162" s="5" t="s">
        <v>109</v>
      </c>
    </row>
    <row r="164" spans="1:9" x14ac:dyDescent="0.25">
      <c r="A164" s="8" t="s">
        <v>120</v>
      </c>
    </row>
    <row r="166" spans="1:9" x14ac:dyDescent="0.25">
      <c r="A166" s="5" t="s">
        <v>107</v>
      </c>
    </row>
    <row r="168" spans="1:9" ht="32.25" customHeight="1" x14ac:dyDescent="0.25">
      <c r="A168" s="60" t="s">
        <v>121</v>
      </c>
      <c r="B168" s="60"/>
      <c r="C168" s="60"/>
      <c r="D168" s="60"/>
      <c r="E168" s="60"/>
      <c r="F168" s="60"/>
      <c r="G168" s="60"/>
      <c r="H168" s="60"/>
      <c r="I168" s="60"/>
    </row>
    <row r="170" spans="1:9" x14ac:dyDescent="0.25">
      <c r="A170" s="5" t="s">
        <v>109</v>
      </c>
    </row>
    <row r="172" spans="1:9" x14ac:dyDescent="0.25">
      <c r="A172" s="8" t="s">
        <v>122</v>
      </c>
    </row>
    <row r="174" spans="1:9" x14ac:dyDescent="0.25">
      <c r="A174" s="5" t="s">
        <v>123</v>
      </c>
    </row>
    <row r="176" spans="1:9" x14ac:dyDescent="0.25">
      <c r="A176" s="5" t="s">
        <v>124</v>
      </c>
    </row>
    <row r="178" spans="1:9" ht="21" x14ac:dyDescent="0.35">
      <c r="A178" s="40" t="s">
        <v>125</v>
      </c>
      <c r="B178" s="40"/>
      <c r="C178" s="40"/>
      <c r="D178" s="40"/>
      <c r="E178" s="40"/>
      <c r="F178" s="40"/>
      <c r="G178" s="40"/>
      <c r="H178" s="40"/>
      <c r="I178" s="40"/>
    </row>
    <row r="181" spans="1:9" ht="37.5" customHeight="1" x14ac:dyDescent="0.25">
      <c r="A181" s="25" t="s">
        <v>8</v>
      </c>
      <c r="B181" s="14" t="s">
        <v>42</v>
      </c>
      <c r="C181" s="14" t="s">
        <v>27</v>
      </c>
      <c r="D181" s="25" t="s">
        <v>44</v>
      </c>
      <c r="E181" s="25" t="s">
        <v>126</v>
      </c>
      <c r="F181" s="14" t="s">
        <v>28</v>
      </c>
      <c r="G181" s="47" t="s">
        <v>196</v>
      </c>
      <c r="H181" s="79" t="s">
        <v>197</v>
      </c>
      <c r="I181" s="80"/>
    </row>
    <row r="182" spans="1:9" ht="3.75" customHeight="1" x14ac:dyDescent="0.25">
      <c r="A182" s="26"/>
      <c r="B182" s="26" t="s">
        <v>43</v>
      </c>
      <c r="C182" s="26" t="s">
        <v>12</v>
      </c>
      <c r="D182" s="26"/>
      <c r="E182" s="26"/>
      <c r="F182" s="7"/>
      <c r="G182" s="62"/>
      <c r="H182" s="63"/>
      <c r="I182" s="64"/>
    </row>
    <row r="183" spans="1:9" ht="19.5" customHeight="1" x14ac:dyDescent="0.25">
      <c r="A183" s="27"/>
      <c r="B183" s="27"/>
      <c r="C183" s="27"/>
      <c r="D183" s="27"/>
      <c r="E183" s="27"/>
      <c r="F183" s="17" t="s">
        <v>14</v>
      </c>
      <c r="G183" s="49" t="s">
        <v>18</v>
      </c>
      <c r="H183" s="81" t="s">
        <v>18</v>
      </c>
      <c r="I183" s="82"/>
    </row>
    <row r="184" spans="1:9" ht="49.5" customHeight="1" x14ac:dyDescent="0.25">
      <c r="A184" s="66">
        <v>65</v>
      </c>
      <c r="B184" s="31" t="s">
        <v>127</v>
      </c>
      <c r="C184" s="83">
        <v>2</v>
      </c>
      <c r="D184" s="66" t="s">
        <v>128</v>
      </c>
      <c r="E184" s="70" t="s">
        <v>129</v>
      </c>
      <c r="F184" s="66">
        <v>3</v>
      </c>
      <c r="G184" s="89">
        <v>271.11</v>
      </c>
      <c r="H184" s="90">
        <f>C184*F184*G184</f>
        <v>1626.66</v>
      </c>
      <c r="I184" s="91"/>
    </row>
    <row r="185" spans="1:9" x14ac:dyDescent="0.25">
      <c r="A185" s="67"/>
      <c r="B185" s="32"/>
      <c r="C185" s="84"/>
      <c r="D185" s="67"/>
      <c r="E185" s="70" t="s">
        <v>130</v>
      </c>
      <c r="F185" s="67"/>
      <c r="G185" s="92"/>
      <c r="H185" s="93"/>
      <c r="I185" s="94"/>
    </row>
    <row r="186" spans="1:9" ht="0.75" customHeight="1" x14ac:dyDescent="0.25">
      <c r="A186" s="67"/>
      <c r="B186" s="32"/>
      <c r="C186" s="84"/>
      <c r="D186" s="67"/>
      <c r="E186" s="71" t="s">
        <v>131</v>
      </c>
      <c r="F186" s="67"/>
      <c r="G186" s="92"/>
      <c r="H186" s="93"/>
      <c r="I186" s="94"/>
    </row>
    <row r="187" spans="1:9" ht="15" hidden="1" customHeight="1" x14ac:dyDescent="0.25">
      <c r="A187" s="67"/>
      <c r="B187" s="32"/>
      <c r="C187" s="84"/>
      <c r="D187" s="67"/>
      <c r="E187" s="65"/>
      <c r="F187" s="69"/>
      <c r="G187" s="95"/>
      <c r="H187" s="96"/>
      <c r="I187" s="97"/>
    </row>
    <row r="188" spans="1:9" ht="36" customHeight="1" x14ac:dyDescent="0.25">
      <c r="A188" s="69"/>
      <c r="B188" s="33"/>
      <c r="C188" s="85"/>
      <c r="D188" s="69"/>
      <c r="E188" s="68" t="s">
        <v>131</v>
      </c>
      <c r="F188" s="18">
        <v>3</v>
      </c>
      <c r="G188" s="98">
        <v>271.11</v>
      </c>
      <c r="H188" s="90">
        <f>C184*F188*G188</f>
        <v>1626.66</v>
      </c>
      <c r="I188" s="90"/>
    </row>
    <row r="189" spans="1:9" ht="70.5" customHeight="1" x14ac:dyDescent="0.25">
      <c r="A189" s="73">
        <v>66</v>
      </c>
      <c r="B189" s="28" t="s">
        <v>132</v>
      </c>
      <c r="C189" s="86">
        <v>2</v>
      </c>
      <c r="D189" s="73" t="s">
        <v>128</v>
      </c>
      <c r="E189" s="72" t="s">
        <v>195</v>
      </c>
      <c r="F189" s="73">
        <v>2</v>
      </c>
      <c r="G189" s="99">
        <v>150</v>
      </c>
      <c r="H189" s="100">
        <f>C189*F189*G189</f>
        <v>600</v>
      </c>
      <c r="I189" s="100"/>
    </row>
    <row r="190" spans="1:9" ht="15" hidden="1" customHeight="1" x14ac:dyDescent="0.25">
      <c r="A190" s="74"/>
      <c r="B190" s="29"/>
      <c r="C190" s="87"/>
      <c r="D190" s="74"/>
      <c r="E190" s="76"/>
      <c r="F190" s="74"/>
      <c r="G190" s="101"/>
      <c r="H190" s="100"/>
      <c r="I190" s="100"/>
    </row>
    <row r="191" spans="1:9" ht="15" hidden="1" customHeight="1" x14ac:dyDescent="0.25">
      <c r="A191" s="74"/>
      <c r="B191" s="29"/>
      <c r="C191" s="87"/>
      <c r="D191" s="74"/>
      <c r="E191" s="77" t="s">
        <v>133</v>
      </c>
      <c r="F191" s="74"/>
      <c r="G191" s="101"/>
      <c r="H191" s="100"/>
      <c r="I191" s="100"/>
    </row>
    <row r="192" spans="1:9" ht="15" hidden="1" customHeight="1" x14ac:dyDescent="0.25">
      <c r="A192" s="74"/>
      <c r="B192" s="29"/>
      <c r="C192" s="87"/>
      <c r="D192" s="74"/>
      <c r="E192" s="76"/>
      <c r="F192" s="75"/>
      <c r="G192" s="102"/>
      <c r="H192" s="100"/>
      <c r="I192" s="100"/>
    </row>
    <row r="193" spans="1:9" ht="33.75" customHeight="1" x14ac:dyDescent="0.25">
      <c r="A193" s="75"/>
      <c r="B193" s="30"/>
      <c r="C193" s="88"/>
      <c r="D193" s="75"/>
      <c r="E193" s="78" t="s">
        <v>134</v>
      </c>
      <c r="F193" s="19">
        <v>2</v>
      </c>
      <c r="G193" s="103">
        <v>150</v>
      </c>
      <c r="H193" s="100">
        <f>C189*F193*G193</f>
        <v>600</v>
      </c>
      <c r="I193" s="100"/>
    </row>
    <row r="194" spans="1:9" ht="21" customHeight="1" x14ac:dyDescent="0.25">
      <c r="A194" s="36" t="s">
        <v>135</v>
      </c>
      <c r="B194" s="37"/>
      <c r="C194" s="37"/>
      <c r="D194" s="37"/>
      <c r="E194" s="37"/>
      <c r="F194" s="37"/>
      <c r="G194" s="37"/>
      <c r="H194" s="133">
        <v>4453.32</v>
      </c>
      <c r="I194" s="133"/>
    </row>
    <row r="197" spans="1:9" ht="21" x14ac:dyDescent="0.35">
      <c r="A197" s="40" t="s">
        <v>136</v>
      </c>
      <c r="B197" s="40"/>
      <c r="C197" s="40"/>
      <c r="D197" s="40"/>
      <c r="E197" s="40"/>
      <c r="F197" s="40"/>
      <c r="G197" s="40"/>
      <c r="H197" s="40"/>
      <c r="I197" s="40"/>
    </row>
    <row r="200" spans="1:9" ht="39" customHeight="1" x14ac:dyDescent="0.25">
      <c r="A200" s="25" t="s">
        <v>8</v>
      </c>
      <c r="B200" s="14" t="s">
        <v>9</v>
      </c>
      <c r="C200" s="14" t="s">
        <v>137</v>
      </c>
      <c r="D200" s="14" t="s">
        <v>138</v>
      </c>
      <c r="E200" s="14" t="s">
        <v>139</v>
      </c>
      <c r="F200" s="25" t="s">
        <v>44</v>
      </c>
      <c r="G200" s="47" t="s">
        <v>141</v>
      </c>
      <c r="H200" s="79" t="s">
        <v>142</v>
      </c>
      <c r="I200" s="80"/>
    </row>
    <row r="201" spans="1:9" ht="0.75" customHeight="1" x14ac:dyDescent="0.25">
      <c r="A201" s="26"/>
      <c r="B201" s="15"/>
      <c r="C201" s="15"/>
      <c r="D201" s="15"/>
      <c r="E201" s="15"/>
      <c r="F201" s="26"/>
      <c r="G201" s="48"/>
      <c r="H201" s="123" t="s">
        <v>18</v>
      </c>
      <c r="I201" s="124"/>
    </row>
    <row r="202" spans="1:9" ht="27.75" customHeight="1" x14ac:dyDescent="0.25">
      <c r="A202" s="26"/>
      <c r="B202" s="16" t="s">
        <v>43</v>
      </c>
      <c r="C202" s="16" t="s">
        <v>12</v>
      </c>
      <c r="D202" s="16" t="s">
        <v>14</v>
      </c>
      <c r="E202" s="16" t="s">
        <v>140</v>
      </c>
      <c r="F202" s="26"/>
      <c r="G202" s="56" t="s">
        <v>19</v>
      </c>
      <c r="H202" s="123"/>
      <c r="I202" s="124"/>
    </row>
    <row r="203" spans="1:9" ht="7.5" customHeight="1" x14ac:dyDescent="0.25">
      <c r="A203" s="26"/>
      <c r="B203" s="15"/>
      <c r="C203" s="15"/>
      <c r="D203" s="15"/>
      <c r="E203" s="15"/>
      <c r="F203" s="26"/>
      <c r="G203" s="48"/>
      <c r="H203" s="123" t="s">
        <v>21</v>
      </c>
      <c r="I203" s="124"/>
    </row>
    <row r="204" spans="1:9" ht="12" customHeight="1" x14ac:dyDescent="0.25">
      <c r="A204" s="27"/>
      <c r="B204" s="20"/>
      <c r="C204" s="15"/>
      <c r="D204" s="15"/>
      <c r="E204" s="15"/>
      <c r="F204" s="26"/>
      <c r="G204" s="48"/>
      <c r="H204" s="81"/>
      <c r="I204" s="82"/>
    </row>
    <row r="205" spans="1:9" ht="36" customHeight="1" x14ac:dyDescent="0.25">
      <c r="A205" s="18">
        <v>67</v>
      </c>
      <c r="B205" s="9" t="s">
        <v>143</v>
      </c>
      <c r="C205" s="104">
        <v>2</v>
      </c>
      <c r="D205" s="104">
        <v>70</v>
      </c>
      <c r="E205" s="104">
        <v>140</v>
      </c>
      <c r="F205" s="104" t="s">
        <v>144</v>
      </c>
      <c r="G205" s="110">
        <v>105</v>
      </c>
      <c r="H205" s="111">
        <f>E205*G205</f>
        <v>14700</v>
      </c>
      <c r="I205" s="111"/>
    </row>
    <row r="206" spans="1:9" ht="21.75" customHeight="1" x14ac:dyDescent="0.25">
      <c r="A206" s="19">
        <v>68</v>
      </c>
      <c r="B206" s="10" t="s">
        <v>145</v>
      </c>
      <c r="C206" s="105">
        <v>2</v>
      </c>
      <c r="D206" s="105">
        <v>70</v>
      </c>
      <c r="E206" s="105">
        <v>140</v>
      </c>
      <c r="F206" s="105" t="s">
        <v>144</v>
      </c>
      <c r="G206" s="112">
        <v>105</v>
      </c>
      <c r="H206" s="113">
        <f t="shared" ref="H206:H212" si="4">E206*G206</f>
        <v>14700</v>
      </c>
      <c r="I206" s="113"/>
    </row>
    <row r="207" spans="1:9" ht="37.5" customHeight="1" x14ac:dyDescent="0.25">
      <c r="A207" s="18">
        <v>69</v>
      </c>
      <c r="B207" s="9" t="s">
        <v>146</v>
      </c>
      <c r="C207" s="104">
        <v>1</v>
      </c>
      <c r="D207" s="104">
        <v>170</v>
      </c>
      <c r="E207" s="104">
        <v>170</v>
      </c>
      <c r="F207" s="104" t="s">
        <v>144</v>
      </c>
      <c r="G207" s="110">
        <v>120</v>
      </c>
      <c r="H207" s="111">
        <f t="shared" si="4"/>
        <v>20400</v>
      </c>
      <c r="I207" s="111"/>
    </row>
    <row r="208" spans="1:9" ht="33" customHeight="1" x14ac:dyDescent="0.25">
      <c r="A208" s="19">
        <v>70</v>
      </c>
      <c r="B208" s="10" t="s">
        <v>147</v>
      </c>
      <c r="C208" s="105">
        <v>1</v>
      </c>
      <c r="D208" s="105">
        <v>10</v>
      </c>
      <c r="E208" s="105">
        <v>10</v>
      </c>
      <c r="F208" s="105" t="s">
        <v>144</v>
      </c>
      <c r="G208" s="112">
        <v>43</v>
      </c>
      <c r="H208" s="113">
        <f t="shared" si="4"/>
        <v>430</v>
      </c>
      <c r="I208" s="113"/>
    </row>
    <row r="209" spans="1:9" ht="38.25" customHeight="1" x14ac:dyDescent="0.25">
      <c r="A209" s="18">
        <v>71</v>
      </c>
      <c r="B209" s="9" t="s">
        <v>148</v>
      </c>
      <c r="C209" s="104">
        <v>4</v>
      </c>
      <c r="D209" s="104">
        <v>150</v>
      </c>
      <c r="E209" s="104">
        <v>600</v>
      </c>
      <c r="F209" s="104" t="s">
        <v>144</v>
      </c>
      <c r="G209" s="110">
        <v>43</v>
      </c>
      <c r="H209" s="111">
        <f t="shared" si="4"/>
        <v>25800</v>
      </c>
      <c r="I209" s="111"/>
    </row>
    <row r="210" spans="1:9" ht="36" customHeight="1" x14ac:dyDescent="0.25">
      <c r="A210" s="19">
        <v>72</v>
      </c>
      <c r="B210" s="10" t="s">
        <v>149</v>
      </c>
      <c r="C210" s="105">
        <v>5</v>
      </c>
      <c r="D210" s="105">
        <v>10</v>
      </c>
      <c r="E210" s="105">
        <v>50</v>
      </c>
      <c r="F210" s="105" t="s">
        <v>144</v>
      </c>
      <c r="G210" s="112">
        <v>15</v>
      </c>
      <c r="H210" s="113">
        <f t="shared" si="4"/>
        <v>750</v>
      </c>
      <c r="I210" s="113"/>
    </row>
    <row r="211" spans="1:9" ht="33.75" customHeight="1" x14ac:dyDescent="0.25">
      <c r="A211" s="18">
        <v>73</v>
      </c>
      <c r="B211" s="9" t="s">
        <v>150</v>
      </c>
      <c r="C211" s="104">
        <v>2</v>
      </c>
      <c r="D211" s="104">
        <v>200</v>
      </c>
      <c r="E211" s="104">
        <v>400</v>
      </c>
      <c r="F211" s="104" t="s">
        <v>144</v>
      </c>
      <c r="G211" s="110">
        <v>10</v>
      </c>
      <c r="H211" s="111">
        <f t="shared" si="4"/>
        <v>4000</v>
      </c>
      <c r="I211" s="111"/>
    </row>
    <row r="212" spans="1:9" ht="27" customHeight="1" x14ac:dyDescent="0.25">
      <c r="A212" s="19">
        <v>74</v>
      </c>
      <c r="B212" s="10" t="s">
        <v>151</v>
      </c>
      <c r="C212" s="105">
        <v>8</v>
      </c>
      <c r="D212" s="105">
        <v>30</v>
      </c>
      <c r="E212" s="105">
        <v>240</v>
      </c>
      <c r="F212" s="105" t="s">
        <v>144</v>
      </c>
      <c r="G212" s="112">
        <v>10</v>
      </c>
      <c r="H212" s="113">
        <f t="shared" si="4"/>
        <v>2400</v>
      </c>
      <c r="I212" s="113"/>
    </row>
    <row r="213" spans="1:9" ht="19.5" customHeight="1" x14ac:dyDescent="0.25">
      <c r="A213" s="36" t="s">
        <v>152</v>
      </c>
      <c r="B213" s="37"/>
      <c r="C213" s="106"/>
      <c r="D213" s="106"/>
      <c r="E213" s="106"/>
      <c r="F213" s="106"/>
      <c r="G213" s="106"/>
      <c r="H213" s="109">
        <f>SUM(H205:I212)</f>
        <v>83180</v>
      </c>
      <c r="I213" s="109"/>
    </row>
    <row r="216" spans="1:9" ht="21" customHeight="1" x14ac:dyDescent="0.25">
      <c r="A216" s="107" t="s">
        <v>153</v>
      </c>
      <c r="B216" s="107"/>
      <c r="C216" s="107"/>
      <c r="D216" s="107"/>
      <c r="E216" s="107"/>
      <c r="F216" s="107"/>
      <c r="G216" s="107"/>
      <c r="H216" s="108">
        <f>G36+F54+I118+H194+H213</f>
        <v>281387.55</v>
      </c>
      <c r="I216" s="108"/>
    </row>
    <row r="219" spans="1:9" ht="28.5" x14ac:dyDescent="0.25">
      <c r="A219" s="143" t="s">
        <v>154</v>
      </c>
      <c r="B219" s="143"/>
      <c r="C219" s="143"/>
      <c r="D219" s="143"/>
      <c r="E219" s="143"/>
      <c r="F219" s="143"/>
      <c r="G219" s="143"/>
      <c r="H219" s="143"/>
      <c r="I219" s="143"/>
    </row>
    <row r="222" spans="1:9" ht="21" x14ac:dyDescent="0.35">
      <c r="A222" s="40" t="s">
        <v>155</v>
      </c>
      <c r="B222" s="40"/>
      <c r="C222" s="40"/>
      <c r="D222" s="40"/>
      <c r="E222" s="40"/>
      <c r="F222" s="40"/>
      <c r="G222" s="40"/>
      <c r="H222" s="40"/>
      <c r="I222" s="40"/>
    </row>
    <row r="224" spans="1:9" ht="33.75" customHeight="1" x14ac:dyDescent="0.25">
      <c r="A224" s="25" t="s">
        <v>8</v>
      </c>
      <c r="B224" s="14" t="s">
        <v>9</v>
      </c>
      <c r="C224" s="2" t="s">
        <v>156</v>
      </c>
      <c r="D224" s="2" t="s">
        <v>157</v>
      </c>
      <c r="E224" s="14" t="s">
        <v>158</v>
      </c>
      <c r="F224" s="14" t="s">
        <v>31</v>
      </c>
    </row>
    <row r="225" spans="1:9" ht="20.25" customHeight="1" x14ac:dyDescent="0.25">
      <c r="A225" s="26"/>
      <c r="B225" s="26" t="s">
        <v>43</v>
      </c>
      <c r="C225" s="26" t="s">
        <v>12</v>
      </c>
      <c r="D225" s="26" t="s">
        <v>14</v>
      </c>
      <c r="E225" s="56" t="s">
        <v>30</v>
      </c>
      <c r="F225" s="137" t="s">
        <v>32</v>
      </c>
    </row>
    <row r="226" spans="1:9" ht="36" customHeight="1" x14ac:dyDescent="0.25">
      <c r="A226" s="27"/>
      <c r="B226" s="27"/>
      <c r="C226" s="27"/>
      <c r="D226" s="27"/>
      <c r="E226" s="17" t="s">
        <v>18</v>
      </c>
      <c r="F226" s="17" t="s">
        <v>18</v>
      </c>
    </row>
    <row r="227" spans="1:9" ht="96" customHeight="1" x14ac:dyDescent="0.25">
      <c r="A227" s="18">
        <v>75</v>
      </c>
      <c r="B227" s="4" t="s">
        <v>159</v>
      </c>
      <c r="C227" s="18">
        <v>1</v>
      </c>
      <c r="D227" s="18">
        <v>4</v>
      </c>
      <c r="E227" s="138">
        <v>1500</v>
      </c>
      <c r="F227" s="138">
        <f>C227*D227*E227</f>
        <v>6000</v>
      </c>
    </row>
    <row r="228" spans="1:9" ht="72" customHeight="1" x14ac:dyDescent="0.25">
      <c r="A228" s="19">
        <v>76</v>
      </c>
      <c r="B228" s="6" t="s">
        <v>160</v>
      </c>
      <c r="C228" s="19">
        <v>3</v>
      </c>
      <c r="D228" s="19">
        <v>4</v>
      </c>
      <c r="E228" s="139">
        <v>1000</v>
      </c>
      <c r="F228" s="142">
        <f>C228*D228*E228</f>
        <v>12000</v>
      </c>
    </row>
    <row r="229" spans="1:9" ht="19.5" customHeight="1" x14ac:dyDescent="0.25">
      <c r="A229" s="36" t="s">
        <v>161</v>
      </c>
      <c r="B229" s="37"/>
      <c r="C229" s="37"/>
      <c r="D229" s="37"/>
      <c r="E229" s="38"/>
      <c r="F229" s="140">
        <f>F227+F228</f>
        <v>18000</v>
      </c>
    </row>
    <row r="232" spans="1:9" ht="19.5" customHeight="1" x14ac:dyDescent="0.25">
      <c r="A232" s="136" t="s">
        <v>162</v>
      </c>
      <c r="B232" s="136"/>
      <c r="C232" s="136"/>
      <c r="D232" s="136"/>
      <c r="E232" s="136"/>
      <c r="F232" s="141">
        <f>F229</f>
        <v>18000</v>
      </c>
      <c r="G232" s="134"/>
      <c r="H232" s="135"/>
    </row>
    <row r="237" spans="1:9" ht="19.5" x14ac:dyDescent="0.25">
      <c r="A237" s="144" t="s">
        <v>163</v>
      </c>
      <c r="B237" s="144"/>
      <c r="C237" s="144"/>
      <c r="D237" s="144"/>
      <c r="E237" s="144"/>
      <c r="F237" s="144"/>
      <c r="G237" s="144"/>
      <c r="H237" s="144"/>
      <c r="I237" s="144"/>
    </row>
    <row r="240" spans="1:9" ht="39.75" customHeight="1" x14ac:dyDescent="0.25">
      <c r="A240" s="118" t="s">
        <v>164</v>
      </c>
      <c r="B240" s="118" t="s">
        <v>165</v>
      </c>
      <c r="C240" s="118" t="s">
        <v>166</v>
      </c>
    </row>
    <row r="241" spans="1:3" ht="24.75" customHeight="1" x14ac:dyDescent="0.25">
      <c r="A241" s="119">
        <v>1</v>
      </c>
      <c r="B241" s="3" t="s">
        <v>167</v>
      </c>
      <c r="C241" s="117">
        <f>G36</f>
        <v>55200</v>
      </c>
    </row>
    <row r="242" spans="1:3" ht="28.5" customHeight="1" x14ac:dyDescent="0.25">
      <c r="A242" s="120"/>
      <c r="B242" s="3" t="s">
        <v>168</v>
      </c>
      <c r="C242" s="117">
        <f>F54</f>
        <v>35100</v>
      </c>
    </row>
    <row r="243" spans="1:3" ht="21.75" customHeight="1" x14ac:dyDescent="0.25">
      <c r="A243" s="120"/>
      <c r="B243" s="3" t="s">
        <v>169</v>
      </c>
      <c r="C243" s="117">
        <f>I118</f>
        <v>103454.23</v>
      </c>
    </row>
    <row r="244" spans="1:3" ht="24.75" customHeight="1" x14ac:dyDescent="0.25">
      <c r="A244" s="120"/>
      <c r="B244" s="3" t="s">
        <v>170</v>
      </c>
      <c r="C244" s="117">
        <f>H194</f>
        <v>4453.32</v>
      </c>
    </row>
    <row r="245" spans="1:3" ht="27" customHeight="1" x14ac:dyDescent="0.25">
      <c r="A245" s="121"/>
      <c r="B245" s="3" t="s">
        <v>171</v>
      </c>
      <c r="C245" s="117">
        <f>H213</f>
        <v>83180</v>
      </c>
    </row>
    <row r="246" spans="1:3" ht="58.5" customHeight="1" x14ac:dyDescent="0.25">
      <c r="A246" s="41" t="s">
        <v>172</v>
      </c>
      <c r="B246" s="43"/>
      <c r="C246" s="44">
        <f>SUM(C241:C245)</f>
        <v>281387.55</v>
      </c>
    </row>
    <row r="249" spans="1:3" ht="36.75" customHeight="1" x14ac:dyDescent="0.25">
      <c r="A249" s="118" t="s">
        <v>164</v>
      </c>
      <c r="B249" s="118" t="s">
        <v>165</v>
      </c>
      <c r="C249" s="118" t="s">
        <v>166</v>
      </c>
    </row>
    <row r="250" spans="1:3" ht="30.75" customHeight="1" x14ac:dyDescent="0.25">
      <c r="A250" s="122">
        <v>2</v>
      </c>
      <c r="B250" s="3" t="s">
        <v>173</v>
      </c>
      <c r="C250" s="117">
        <f>F229</f>
        <v>18000</v>
      </c>
    </row>
    <row r="251" spans="1:3" ht="58.5" customHeight="1" x14ac:dyDescent="0.25">
      <c r="A251" s="41" t="s">
        <v>174</v>
      </c>
      <c r="B251" s="43"/>
      <c r="C251" s="44">
        <f>C250</f>
        <v>18000</v>
      </c>
    </row>
    <row r="254" spans="1:3" ht="45.75" customHeight="1" x14ac:dyDescent="0.25">
      <c r="A254" s="23" t="s">
        <v>175</v>
      </c>
      <c r="B254" s="24"/>
      <c r="C254" s="11">
        <f>C246+C251</f>
        <v>299387.55</v>
      </c>
    </row>
    <row r="257" spans="1:9" x14ac:dyDescent="0.25">
      <c r="A257" s="12" t="s">
        <v>176</v>
      </c>
    </row>
    <row r="258" spans="1:9" x14ac:dyDescent="0.25">
      <c r="A258" s="13"/>
    </row>
    <row r="259" spans="1:9" x14ac:dyDescent="0.25">
      <c r="A259" s="116" t="s">
        <v>177</v>
      </c>
      <c r="B259" s="116"/>
      <c r="C259" s="116"/>
      <c r="D259" s="116"/>
      <c r="E259" s="116"/>
      <c r="F259" s="116"/>
      <c r="G259" s="116"/>
      <c r="H259" s="116"/>
      <c r="I259" s="116"/>
    </row>
    <row r="260" spans="1:9" x14ac:dyDescent="0.25">
      <c r="A260" s="13"/>
    </row>
    <row r="261" spans="1:9" ht="30.75" customHeight="1" x14ac:dyDescent="0.25">
      <c r="A261" s="114" t="s">
        <v>178</v>
      </c>
      <c r="B261" s="114"/>
      <c r="C261" s="114"/>
      <c r="D261" s="114"/>
      <c r="E261" s="114"/>
      <c r="F261" s="114"/>
      <c r="G261" s="114"/>
      <c r="H261" s="114"/>
      <c r="I261" s="114"/>
    </row>
    <row r="262" spans="1:9" x14ac:dyDescent="0.25">
      <c r="A262" s="13"/>
    </row>
    <row r="263" spans="1:9" ht="30" customHeight="1" x14ac:dyDescent="0.25">
      <c r="A263" s="114" t="s">
        <v>179</v>
      </c>
      <c r="B263" s="114"/>
      <c r="C263" s="114"/>
      <c r="D263" s="114"/>
      <c r="E263" s="114"/>
      <c r="F263" s="114"/>
      <c r="G263" s="114"/>
      <c r="H263" s="114"/>
      <c r="I263" s="114"/>
    </row>
    <row r="264" spans="1:9" x14ac:dyDescent="0.25">
      <c r="A264" s="13"/>
    </row>
    <row r="265" spans="1:9" ht="36" customHeight="1" x14ac:dyDescent="0.25">
      <c r="A265" s="114" t="s">
        <v>180</v>
      </c>
      <c r="B265" s="114"/>
      <c r="C265" s="114"/>
      <c r="D265" s="114"/>
      <c r="E265" s="114"/>
      <c r="F265" s="114"/>
      <c r="G265" s="114"/>
      <c r="H265" s="114"/>
      <c r="I265" s="114"/>
    </row>
    <row r="266" spans="1:9" x14ac:dyDescent="0.25">
      <c r="A266" s="13"/>
    </row>
    <row r="267" spans="1:9" x14ac:dyDescent="0.25">
      <c r="A267" s="115" t="s">
        <v>181</v>
      </c>
      <c r="B267" s="115"/>
      <c r="C267" s="115"/>
      <c r="D267" s="115"/>
      <c r="E267" s="115"/>
      <c r="F267" s="115"/>
      <c r="G267" s="115"/>
      <c r="H267" s="115"/>
      <c r="I267" s="115"/>
    </row>
    <row r="270" spans="1:9" x14ac:dyDescent="0.25">
      <c r="A270" s="1" t="s">
        <v>182</v>
      </c>
    </row>
    <row r="272" spans="1:9" x14ac:dyDescent="0.25">
      <c r="A272" s="1" t="s">
        <v>183</v>
      </c>
    </row>
    <row r="274" spans="1:1" x14ac:dyDescent="0.25">
      <c r="A274" s="1" t="s">
        <v>184</v>
      </c>
    </row>
    <row r="276" spans="1:1" x14ac:dyDescent="0.25">
      <c r="A276" s="1" t="s">
        <v>185</v>
      </c>
    </row>
    <row r="278" spans="1:1" x14ac:dyDescent="0.25">
      <c r="A278" s="1" t="s">
        <v>186</v>
      </c>
    </row>
    <row r="280" spans="1:1" x14ac:dyDescent="0.25">
      <c r="A280" s="1" t="s">
        <v>187</v>
      </c>
    </row>
  </sheetData>
  <mergeCells count="137">
    <mergeCell ref="H203:I204"/>
    <mergeCell ref="H216:I216"/>
    <mergeCell ref="A237:I237"/>
    <mergeCell ref="A261:I261"/>
    <mergeCell ref="A263:I263"/>
    <mergeCell ref="A265:I265"/>
    <mergeCell ref="A267:I267"/>
    <mergeCell ref="A259:I259"/>
    <mergeCell ref="A219:I219"/>
    <mergeCell ref="A222:I222"/>
    <mergeCell ref="A232:E232"/>
    <mergeCell ref="B225:B226"/>
    <mergeCell ref="C225:C226"/>
    <mergeCell ref="D225:D226"/>
    <mergeCell ref="H205:I205"/>
    <mergeCell ref="H206:I206"/>
    <mergeCell ref="H207:I207"/>
    <mergeCell ref="H208:I208"/>
    <mergeCell ref="H209:I209"/>
    <mergeCell ref="H210:I210"/>
    <mergeCell ref="H211:I211"/>
    <mergeCell ref="H212:I212"/>
    <mergeCell ref="H213:I213"/>
    <mergeCell ref="H194:I194"/>
    <mergeCell ref="B182:B183"/>
    <mergeCell ref="A178:I178"/>
    <mergeCell ref="C182:C183"/>
    <mergeCell ref="H200:I200"/>
    <mergeCell ref="H201:I202"/>
    <mergeCell ref="A197:I197"/>
    <mergeCell ref="A39:I39"/>
    <mergeCell ref="A23:I23"/>
    <mergeCell ref="A26:I26"/>
    <mergeCell ref="A1:I1"/>
    <mergeCell ref="A4:I4"/>
    <mergeCell ref="C60:C62"/>
    <mergeCell ref="B61:B62"/>
    <mergeCell ref="G61:H62"/>
    <mergeCell ref="I61:I62"/>
    <mergeCell ref="A57:I57"/>
    <mergeCell ref="G60:H60"/>
    <mergeCell ref="G63:H63"/>
    <mergeCell ref="G64:H64"/>
    <mergeCell ref="G65:H65"/>
    <mergeCell ref="A29:A33"/>
    <mergeCell ref="A36:F36"/>
    <mergeCell ref="A42:A46"/>
    <mergeCell ref="A54:E54"/>
    <mergeCell ref="A60:A62"/>
    <mergeCell ref="D60:D62"/>
    <mergeCell ref="G72:H72"/>
    <mergeCell ref="G73:H73"/>
    <mergeCell ref="G74:H74"/>
    <mergeCell ref="G75:H75"/>
    <mergeCell ref="G76:H76"/>
    <mergeCell ref="G77:H77"/>
    <mergeCell ref="G66:H66"/>
    <mergeCell ref="G67:H67"/>
    <mergeCell ref="G68:H68"/>
    <mergeCell ref="G69:H69"/>
    <mergeCell ref="G70:H70"/>
    <mergeCell ref="G71:H71"/>
    <mergeCell ref="G84:H84"/>
    <mergeCell ref="G85:H85"/>
    <mergeCell ref="G86:H86"/>
    <mergeCell ref="G87:H87"/>
    <mergeCell ref="G88:H88"/>
    <mergeCell ref="G89:H89"/>
    <mergeCell ref="G78:H78"/>
    <mergeCell ref="G79:H79"/>
    <mergeCell ref="G80:H80"/>
    <mergeCell ref="G81:H81"/>
    <mergeCell ref="G82:H82"/>
    <mergeCell ref="G83:H83"/>
    <mergeCell ref="G96:H96"/>
    <mergeCell ref="G97:H97"/>
    <mergeCell ref="G98:H98"/>
    <mergeCell ref="G99:H99"/>
    <mergeCell ref="G100:H100"/>
    <mergeCell ref="G101:H101"/>
    <mergeCell ref="G90:H90"/>
    <mergeCell ref="G91:H91"/>
    <mergeCell ref="G92:H92"/>
    <mergeCell ref="G93:H93"/>
    <mergeCell ref="G94:H94"/>
    <mergeCell ref="G95:H95"/>
    <mergeCell ref="E181:E183"/>
    <mergeCell ref="G108:H108"/>
    <mergeCell ref="G109:H109"/>
    <mergeCell ref="G110:H110"/>
    <mergeCell ref="G111:H111"/>
    <mergeCell ref="G112:H112"/>
    <mergeCell ref="G113:H113"/>
    <mergeCell ref="G102:H102"/>
    <mergeCell ref="G103:H103"/>
    <mergeCell ref="G104:H104"/>
    <mergeCell ref="G105:H105"/>
    <mergeCell ref="G106:H106"/>
    <mergeCell ref="G107:H107"/>
    <mergeCell ref="A168:I168"/>
    <mergeCell ref="H181:I181"/>
    <mergeCell ref="H182:I182"/>
    <mergeCell ref="H183:I183"/>
    <mergeCell ref="A189:A193"/>
    <mergeCell ref="B189:B193"/>
    <mergeCell ref="C189:C193"/>
    <mergeCell ref="D189:D193"/>
    <mergeCell ref="F189:F192"/>
    <mergeCell ref="G189:G192"/>
    <mergeCell ref="A184:A188"/>
    <mergeCell ref="B184:B188"/>
    <mergeCell ref="C184:C188"/>
    <mergeCell ref="D184:D188"/>
    <mergeCell ref="F184:F187"/>
    <mergeCell ref="G184:G187"/>
    <mergeCell ref="H184:I187"/>
    <mergeCell ref="H188:I188"/>
    <mergeCell ref="H189:I192"/>
    <mergeCell ref="H193:I193"/>
    <mergeCell ref="A229:E229"/>
    <mergeCell ref="A241:A245"/>
    <mergeCell ref="A246:B246"/>
    <mergeCell ref="A251:B251"/>
    <mergeCell ref="A254:B254"/>
    <mergeCell ref="A194:G194"/>
    <mergeCell ref="A200:A204"/>
    <mergeCell ref="F200:F204"/>
    <mergeCell ref="A213:G213"/>
    <mergeCell ref="A216:G216"/>
    <mergeCell ref="A224:A226"/>
    <mergeCell ref="G114:H114"/>
    <mergeCell ref="G115:H115"/>
    <mergeCell ref="G116:H116"/>
    <mergeCell ref="G117:H117"/>
    <mergeCell ref="A118:H118"/>
    <mergeCell ref="A181:A183"/>
    <mergeCell ref="D181:D183"/>
  </mergeCells>
  <pageMargins left="0.511811024" right="0.511811024" top="0.78740157499999996" bottom="0.78740157499999996" header="0.31496062000000002" footer="0.31496062000000002"/>
  <pageSetup paperSize="9" orientation="portrait" r:id="rId1"/>
  <rowBreaks count="1" manualBreakCount="1">
    <brk id="234" max="16383" man="1"/>
  </rowBreaks>
  <colBreaks count="1" manualBreakCount="1">
    <brk id="1" max="1048575" man="1"/>
  </colBreaks>
  <ignoredErrors>
    <ignoredError sqref="I10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Emmanoel Cambuí Colonnezi</cp:lastModifiedBy>
  <dcterms:created xsi:type="dcterms:W3CDTF">2023-02-06T16:12:42Z</dcterms:created>
  <dcterms:modified xsi:type="dcterms:W3CDTF">2023-02-08T13:11:31Z</dcterms:modified>
</cp:coreProperties>
</file>