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Z:\CPL\2023\PROCESSO ADMINISTRATIVO\188202260 - HOSPEDAGEM - SEM. INSTITUCIONAL 2023\"/>
    </mc:Choice>
  </mc:AlternateContent>
  <xr:revisionPtr revIDLastSave="0" documentId="13_ncr:1_{752B03FD-1541-45DB-807C-715128CCB083}" xr6:coauthVersionLast="47" xr6:coauthVersionMax="47" xr10:uidLastSave="{00000000-0000-0000-0000-000000000000}"/>
  <bookViews>
    <workbookView xWindow="28680" yWindow="1035" windowWidth="21840" windowHeight="13020" xr2:uid="{3BBED2D1-ADB1-49CF-8E0F-E8C4AB5A3036}"/>
  </bookViews>
  <sheets>
    <sheet name="Planilha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25" i="1" l="1"/>
  <c r="C223" i="1"/>
  <c r="C222" i="1"/>
  <c r="H203" i="1"/>
  <c r="H204" i="1"/>
  <c r="H205" i="1"/>
  <c r="H206" i="1"/>
  <c r="H207" i="1"/>
  <c r="H208" i="1"/>
  <c r="H209" i="1"/>
  <c r="H210" i="1"/>
  <c r="H211" i="1" s="1"/>
  <c r="H202" i="1"/>
  <c r="H191" i="1"/>
  <c r="H186" i="1"/>
  <c r="H181" i="1"/>
  <c r="H176" i="1"/>
  <c r="H171" i="1"/>
  <c r="H166" i="1"/>
  <c r="H161" i="1"/>
  <c r="H156" i="1"/>
  <c r="H151" i="1"/>
  <c r="H146" i="1"/>
  <c r="H92" i="1"/>
  <c r="H93" i="1"/>
  <c r="H94" i="1"/>
  <c r="H95" i="1"/>
  <c r="H91" i="1"/>
  <c r="H60" i="1"/>
  <c r="H61" i="1"/>
  <c r="H62" i="1"/>
  <c r="H63" i="1"/>
  <c r="H64" i="1"/>
  <c r="H65" i="1"/>
  <c r="H66" i="1"/>
  <c r="H67" i="1"/>
  <c r="H68" i="1"/>
  <c r="H69" i="1"/>
  <c r="H96" i="1" s="1"/>
  <c r="C224" i="1" s="1"/>
  <c r="C227" i="1" s="1"/>
  <c r="H70" i="1"/>
  <c r="H71" i="1"/>
  <c r="H72" i="1"/>
  <c r="H73" i="1"/>
  <c r="H74" i="1"/>
  <c r="H75" i="1"/>
  <c r="H76" i="1"/>
  <c r="H77" i="1"/>
  <c r="H78" i="1"/>
  <c r="H79" i="1"/>
  <c r="H80" i="1"/>
  <c r="H81" i="1"/>
  <c r="H82" i="1"/>
  <c r="H83" i="1"/>
  <c r="H84" i="1"/>
  <c r="H85" i="1"/>
  <c r="H86" i="1"/>
  <c r="H87" i="1"/>
  <c r="H88" i="1"/>
  <c r="H89" i="1"/>
  <c r="H90" i="1"/>
  <c r="H59" i="1"/>
  <c r="F48" i="1"/>
  <c r="F46" i="1"/>
  <c r="F47" i="1"/>
  <c r="F45" i="1"/>
  <c r="G34" i="1"/>
  <c r="G32" i="1"/>
  <c r="G33" i="1"/>
  <c r="G31" i="1"/>
  <c r="H214" i="1" l="1"/>
  <c r="C226" i="1"/>
</calcChain>
</file>

<file path=xl/sharedStrings.xml><?xml version="1.0" encoding="utf-8"?>
<sst xmlns="http://schemas.openxmlformats.org/spreadsheetml/2006/main" count="310" uniqueCount="163">
  <si>
    <t>ANEXO I DO TERMO DE REFERÊNCIA</t>
  </si>
  <si>
    <t>MODELO DE PLANILHA DE FORMAÇÃO DE PREÇOS</t>
  </si>
  <si>
    <t>NOME DO HOTEL: __________________________________________________</t>
  </si>
  <si>
    <t>ENDEREÇO:________________________________________________________</t>
  </si>
  <si>
    <t>TELEFONE:_________________________________________________________</t>
  </si>
  <si>
    <t>NOME DO RESPONSÁVEL: ____________________________________________</t>
  </si>
  <si>
    <t>HOSPEDAGEM</t>
  </si>
  <si>
    <t>Item</t>
  </si>
  <si>
    <t>Descrição </t>
  </si>
  <si>
    <t>(Descrição detalhada: atender a especificação contida no item 3 do TR)</t>
  </si>
  <si>
    <t>Quant. de Quartos</t>
  </si>
  <si>
    <t>[a]</t>
  </si>
  <si>
    <t>Quant. de Diárias por quarto</t>
  </si>
  <si>
    <t>[b]</t>
  </si>
  <si>
    <t>Quant. Total de Diárias</t>
  </si>
  <si>
    <t>[c] = [a] x [b]</t>
  </si>
  <si>
    <t>Valor Unitário</t>
  </si>
  <si>
    <t>[d]</t>
  </si>
  <si>
    <t>(R$)</t>
  </si>
  <si>
    <t>Valor Total do Item</t>
  </si>
  <si>
    <t>[e] = [c] x [d]</t>
  </si>
  <si>
    <r>
      <t>Hospedagem em QUARTOS </t>
    </r>
    <r>
      <rPr>
        <i/>
        <sz val="9"/>
        <color theme="1"/>
        <rFont val="Calibri"/>
        <family val="2"/>
        <scheme val="minor"/>
      </rPr>
      <t>SINGLES</t>
    </r>
    <r>
      <rPr>
        <sz val="9"/>
        <color theme="1"/>
        <rFont val="Calibri"/>
        <family val="2"/>
        <scheme val="minor"/>
      </rPr>
      <t>, com fornecimento de café da manhã, de 11/04 a 14/04/2023.</t>
    </r>
  </si>
  <si>
    <r>
      <t>Hospedagem em QUARTOS </t>
    </r>
    <r>
      <rPr>
        <i/>
        <sz val="9"/>
        <color theme="1"/>
        <rFont val="Calibri"/>
        <family val="2"/>
        <scheme val="minor"/>
      </rPr>
      <t>DOUBLE/TWIN</t>
    </r>
    <r>
      <rPr>
        <sz val="9"/>
        <color theme="1"/>
        <rFont val="Calibri"/>
        <family val="2"/>
        <scheme val="minor"/>
      </rPr>
      <t>, com fornecimento de café da manhã, de 11/04 a 14/04/2023.</t>
    </r>
  </si>
  <si>
    <t>Hospedagem em QUARTOS TRIPLOS, com fornecimento de café da manhã, de 11/04 a 14/04/2023.</t>
  </si>
  <si>
    <t>VALOR TOTAL HOSPEDAGEM (R$) →</t>
  </si>
  <si>
    <t>ESPAÇO FÍSICO</t>
  </si>
  <si>
    <t>Descrição</t>
  </si>
  <si>
    <t>(Descrição detalhada: atender a especificação contida no item 3 do Termo de Referência)</t>
  </si>
  <si>
    <t>Quantidade</t>
  </si>
  <si>
    <t>Quant. de Diárias</t>
  </si>
  <si>
    <t>Valor</t>
  </si>
  <si>
    <t>Unitário</t>
  </si>
  <si>
    <t>[c]</t>
  </si>
  <si>
    <t>Total do Item</t>
  </si>
  <si>
    <t>[d] = [a] x [b] x [c]</t>
  </si>
  <si>
    <r>
      <t>AUDITÓRIO: espaço físico com palco, que comporte, no mínimo, </t>
    </r>
    <r>
      <rPr>
        <b/>
        <sz val="9"/>
        <color theme="1"/>
        <rFont val="Calibri"/>
        <family val="2"/>
        <scheme val="minor"/>
      </rPr>
      <t>130 pessoas sentadas</t>
    </r>
    <r>
      <rPr>
        <sz val="9"/>
        <color theme="1"/>
        <rFont val="Calibri"/>
        <family val="2"/>
        <scheme val="minor"/>
      </rPr>
      <t> em formato escolar (cadeiras e pranchão). Deve ser livre de colunas, com pé direito mínimo de 3,5 m e espaço suficiente que possibilite o distanciamento de 1m entre uma pessoa e outra, com sistema de câmeras de monitoramento, sensor de incêndio, saída de emergência e gerador próprio de energia, a fim de garantir a segurança e mobilidade dos participantes devido ao alto número da demanda no evento. Para o período de 11 a 14/04/2023.</t>
    </r>
  </si>
  <si>
    <r>
      <t>SALA PARA COORDENAÇÃO: deverá ter </t>
    </r>
    <r>
      <rPr>
        <b/>
        <sz val="9"/>
        <color theme="1"/>
        <rFont val="Calibri"/>
        <family val="2"/>
        <scheme val="minor"/>
      </rPr>
      <t>capacidade para 10 pessoas</t>
    </r>
    <r>
      <rPr>
        <sz val="9"/>
        <color theme="1"/>
        <rFont val="Calibri"/>
        <family val="2"/>
        <scheme val="minor"/>
      </rPr>
      <t> sentadas em formato “U”. Para o período de 10 a 14/04/2023.</t>
    </r>
  </si>
  <si>
    <r>
      <t>SALÃO PARA JANTAR INSTITUCIONAL: deverá ter </t>
    </r>
    <r>
      <rPr>
        <b/>
        <sz val="9"/>
        <color theme="1"/>
        <rFont val="Calibri"/>
        <family val="2"/>
        <scheme val="minor"/>
      </rPr>
      <t>capacidade para 130 pessoas</t>
    </r>
    <r>
      <rPr>
        <sz val="9"/>
        <color theme="1"/>
        <rFont val="Calibri"/>
        <family val="2"/>
        <scheme val="minor"/>
      </rPr>
      <t>, no mesmo ambiente, sentadas em formato banquete, em ambiente privativo, com espaço para circulação, respeitando o distanciamento exigido no Decreto Estadual, que trata dos protocolos sanitários e distanciamento mínimo em combate a disseminação do Covid-19. A Contratada será responsável pela estrutura, incluindo montagem de som/sistema de sonorização, iluminação, decoração (conforme itens previstos na tabela de infraestrutura) e a manutenção destes durante o evento. O espaço para o jantar institucional deverá ser obrigatoriamente no mesmo local do evento. O jantar tem duração prevista de 6 horas. Para o período de 13 a 14/04/2023.</t>
    </r>
  </si>
  <si>
    <t>VALOR TOTAL ESPAÇO FÍSICO (R$) →</t>
  </si>
  <si>
    <t>INFRAESTRUTURA FÍSICA</t>
  </si>
  <si>
    <t>Local de Instalação/Macro descrição</t>
  </si>
  <si>
    <t>Medida</t>
  </si>
  <si>
    <t>R$</t>
  </si>
  <si>
    <t>[d] = [a] x [b] x [c]</t>
  </si>
  <si>
    <r>
      <t>PALCO OU PLATAFORMA (PRATICÁVEL): medindo, no mínimo, 6m x 3m x 0,8m, com duas escadas móveis laterais para acesso, a fim de proporcionar boa visibilidade dos participantes alocados no final do ambiente. </t>
    </r>
    <r>
      <rPr>
        <u/>
        <sz val="9"/>
        <color theme="1"/>
        <rFont val="Calibri"/>
        <family val="2"/>
        <scheme val="minor"/>
      </rPr>
      <t>Apenas em caso de não haver palco fixo.</t>
    </r>
  </si>
  <si>
    <t>*</t>
  </si>
  <si>
    <t>Unidade</t>
  </si>
  <si>
    <t>POLTRONAS CONFORTÁVEIS: giratórias, com pé fixo, mantendo o mesmo padrão (cor e formato).</t>
  </si>
  <si>
    <t>MESAS LATERAIS: para apoio.</t>
  </si>
  <si>
    <t>MESAS: do tipo pranchão, devidamente forradas, com montagem em formato escolar para acomodar 130 pessoas, sendo até 3 pessoas por cada pranchão.</t>
  </si>
  <si>
    <t>TRIBUNA EM ACRÍLICO: (aprox. 1,20m altura x 50 cm largura x 40 cm prof.), com adesivo frontal da identidade visual do evento, em arte com impressão digital em adesivo de PVC flexível branco leitoso, de acordo com arquivo a ser enviado.</t>
  </si>
  <si>
    <t>BASE: contendo 03 mastros para bandeiras.</t>
  </si>
  <si>
    <t>CADEIRAS: acolchoadas e ergonômicas, preferencialmente de cor escura, mantendo o mesmo padrão (cor e formato).</t>
  </si>
  <si>
    <t>MICROFONES WIRELESS (SEM FIO): conectados a um sistema de reprodução de som, devem ser fornecidas pilhas ou baterias suficientes para toda a duração do evento. Os microfones deverão possuir botões/controles de LIGA/DESLIGA, MUDO/FALA e indicador luminoso ou gráfico da situação do aparelho.</t>
  </si>
  <si>
    <r>
      <t>MICROFONE (COM FIO): tipo </t>
    </r>
    <r>
      <rPr>
        <i/>
        <sz val="9"/>
        <color theme="1"/>
        <rFont val="Calibri"/>
        <family val="2"/>
        <scheme val="minor"/>
      </rPr>
      <t>Gooseneck, </t>
    </r>
    <r>
      <rPr>
        <sz val="9"/>
        <color theme="1"/>
        <rFont val="Calibri"/>
        <family val="2"/>
        <scheme val="minor"/>
      </rPr>
      <t>conectados a um sistema de reprodução de som, devem ser fornecidas pilhas ou baterias suficientes para toda a duração do evento. Os microfones deverão possuir botões/controles de LIGA/DESLIGA, MUDO/FALA e indicador luminoso ou gráfico da situação do aparelho.</t>
    </r>
  </si>
  <si>
    <t>PROJETOR MULTIMÍDIA: com potência e resolução compatíveis. Deve ser fornecido com cabo HDMI, com comprimento que atenda à disposição adequada do equipamento que será utilizado no espaço contratado, deve ser fornecido um dispositivo passador de slides compatível com sistemas operacionais Microsoft Windows 10, com bateria suficiente para duração do evento;</t>
  </si>
  <si>
    <t>TELA DE PROJEÇÃO: deve possuir 180 polegadas, na cor branca, bordas pretas nas laterais, superfície 100% plana sem rugas.</t>
  </si>
  <si>
    <t>PASSADOR DE SLIDES: com bateria suficiente para duração do evento.</t>
  </si>
  <si>
    <t>NOTEBOOK: com acesso à Internet para projeção e sonorização compatível com o ambiente e equipamentos.</t>
  </si>
  <si>
    <t>SISTEMA DE SONORIZAÇÃO: para os 5 (cinco) microfones, adequado ao ambiente, com caixa (s) de som e todos os cabos necessários, inclusive cabo de áudio que conecte a saída de áudio do notebook (conexão P2 fêmea) com a entrada de áudio da mesa de som, com comprimento que atenda à disposição adequada do equipamento (notebook) que será utilizado no espaço contratado, e não interfira na disposição e/ou comunicação entre o notebook e o projetor.</t>
  </si>
  <si>
    <t>SISTEMA REPRODUTOR DE SOM/MESA DE SOM: deve ser disponibilizado cabeamento para conexão da mesa de som ao notebook para entrada (LINE-IN)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um cabo P2 será para a conexão de entrada de áudio do notebook (microfone) para o canal de principal (Main/Phone) da mesa de som.</t>
  </si>
  <si>
    <t>LINK DE INTERNET: deve ser disponibilizado um link de acesso à Internet de no mínimo 150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O ponto de acesso à rede sem fio deve ser compatível com o padrão 802.11 b/g/n/ac de 2.4GHz e 5GHz, deve estar localizado dentro ou próximo da sala onde ocorrerá o evento (raio de distância de até 10 metros) e permitir no mínimo 180 dispositivos conectados simultaneamente (50 notebooks e 130 smartphones).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t>
  </si>
  <si>
    <t>DISPENSERS/FRASCOS COM ÁLCOOL EM GEL: de 500ml para álcool em gel 70%.</t>
  </si>
  <si>
    <t>TAPETE: em bom estado de conservação, medindo no mínimo, 5m x 2,5m para o palco.</t>
  </si>
  <si>
    <t>NOTEBOOK: com acesso à Internet via cabo, evitando instabilidade de rede devido ao alto número de acessos à rede sem fio do hotel.</t>
  </si>
  <si>
    <t>**</t>
  </si>
  <si>
    <t>IMPRESSORA MULTIFUNCIONAL: colorida a laser ou jato de tinta, com cartucho/tonner em quantidade suficiente para o evento (tinta colorida e preta);</t>
  </si>
  <si>
    <t>CADEIRA: acolchoada e ergonômica para mesa em formato "U"</t>
  </si>
  <si>
    <t>MESA: em formato “U” que acomode 10 pessoas.</t>
  </si>
  <si>
    <t>LINK DE INTERNET: deve ser disponibilizado um link de acesso à Internet de no mínimo 25 Mbps dedicado FULL DUPLEX, fornecido através de interface rj45; deverá ser disponibilizado ponto acesso à rede de dados e Internet por meio de cabo UTP categoria 5e ou superior com conector RJ45 que deverá ser conectado ao notebook que fará a transmissão.</t>
  </si>
  <si>
    <t>MESA: tipo pranchão com toalhas de mesa adequadas, preferência de malha, de cor escura.</t>
  </si>
  <si>
    <t>ATRAÇÕES CULTURAIS: deverão se apresentar em palco ou praticável, incluindo os sistemas de sonorização e iluminação (carga horária de 3h cada).</t>
  </si>
  <si>
    <t>***</t>
  </si>
  <si>
    <r>
      <t>PLATAFORMA (PRATICÁVEL): medindo no mínimo, 6m x 3m x 0,5m, </t>
    </r>
    <r>
      <rPr>
        <u/>
        <sz val="9"/>
        <color theme="1"/>
        <rFont val="Calibri"/>
        <family val="2"/>
        <scheme val="minor"/>
      </rPr>
      <t>caso não haja palco fixo</t>
    </r>
    <r>
      <rPr>
        <sz val="9"/>
        <color theme="1"/>
        <rFont val="Calibri"/>
        <family val="2"/>
        <scheme val="minor"/>
      </rPr>
      <t>.</t>
    </r>
  </si>
  <si>
    <t>MESAS: redondas, devidamente forradas e apropriadas para ocasião. As mesas devem estar montadas com pratos, talheres, taças, sousplasts e guardanapos de tecido para o jantar formal.</t>
  </si>
  <si>
    <t>CADEIRAS: apropriadas para jantar formal.</t>
  </si>
  <si>
    <t>NOTEBOOK OU ULTRABOOK: que deve estar conectado à impressora.</t>
  </si>
  <si>
    <t>****</t>
  </si>
  <si>
    <t>IMPRESSORA: para etiquetas.</t>
  </si>
  <si>
    <t>CADEIRAS: acolchoadas e ergonômicas.</t>
  </si>
  <si>
    <t>MESAS: tipo pranchão com toalhas de mesa adequadas.</t>
  </si>
  <si>
    <r>
      <t>ARRANJO DE FLORES NATURAIS: </t>
    </r>
    <r>
      <rPr>
        <u/>
        <sz val="9"/>
        <color theme="1"/>
        <rFont val="Calibri"/>
        <family val="2"/>
        <scheme val="minor"/>
      </rPr>
      <t>tipo centro de mesa</t>
    </r>
    <r>
      <rPr>
        <sz val="9"/>
        <color theme="1"/>
        <rFont val="Calibri"/>
        <family val="2"/>
        <scheme val="minor"/>
      </rPr>
      <t>, montados em base de cipó ou cachepô, com suporte em vidro ou madeira. Para a noite de 13/04/2023, durante o jantar institucional.</t>
    </r>
  </si>
  <si>
    <t>*****</t>
  </si>
  <si>
    <t>-</t>
  </si>
  <si>
    <r>
      <t>ARRANJO DE FLORES NATURAIS: </t>
    </r>
    <r>
      <rPr>
        <u/>
        <sz val="9"/>
        <color theme="1"/>
        <rFont val="Calibri"/>
        <family val="2"/>
        <scheme val="minor"/>
      </rPr>
      <t>tipo </t>
    </r>
    <r>
      <rPr>
        <i/>
        <u/>
        <sz val="9"/>
        <color theme="1"/>
        <rFont val="Calibri"/>
        <family val="2"/>
        <scheme val="minor"/>
      </rPr>
      <t>buffet</t>
    </r>
    <r>
      <rPr>
        <i/>
        <sz val="9"/>
        <color theme="1"/>
        <rFont val="Calibri"/>
        <family val="2"/>
        <scheme val="minor"/>
      </rPr>
      <t>. </t>
    </r>
    <r>
      <rPr>
        <sz val="9"/>
        <color theme="1"/>
        <rFont val="Calibri"/>
        <family val="2"/>
        <scheme val="minor"/>
      </rPr>
      <t>Para a noite de 13/04/2023, durante o jantar institucional.</t>
    </r>
  </si>
  <si>
    <r>
      <t>ARRANJO DE FLORES NATURAIS: </t>
    </r>
    <r>
      <rPr>
        <u/>
        <sz val="9"/>
        <color theme="1"/>
        <rFont val="Calibri"/>
        <family val="2"/>
        <scheme val="minor"/>
      </rPr>
      <t>tipo jardineira</t>
    </r>
    <r>
      <rPr>
        <sz val="9"/>
        <color theme="1"/>
        <rFont val="Calibri"/>
        <family val="2"/>
        <scheme val="minor"/>
      </rPr>
      <t>, a serem substituídos, se houver necessidade, devido à quantidade de dias de evento, sendo um para o palco do auditório e um para o palco do jantar institucional, respectivamente, para os dias 12 a 14/04/2023 e para a noite de 13/04/2023.</t>
    </r>
  </si>
  <si>
    <t>ARRANJO COM TRIPÉ COM FLORES NATURAIS: para a entrada do auditório e foyer, a serem substituídos, se houver necessidade, devido à quantidade de dias de evento. Para o auditório, durante toda a duração do evento, de 12 a 14/04/2023.</t>
  </si>
  <si>
    <t>ARRANJOS DE FLORES NATURAIS PARA MESA LATERAL: a ser substituído, se houver necessidade, devido à quantidade de dias de evento. Para o auditório, durante toda a duração do evento, no período de 12 a 14/04/2023.</t>
  </si>
  <si>
    <t>VALOR TOTAL INFRAESTRUTURA FÍSICA (R$) →</t>
  </si>
  <si>
    <t>* Itens 7 a 24 - AUDITÓRIO</t>
  </si>
  <si>
    <r>
      <t>Obs. 1:</t>
    </r>
    <r>
      <rPr>
        <sz val="9"/>
        <color theme="1"/>
        <rFont val="Calibri"/>
        <family val="2"/>
        <scheme val="minor"/>
      </rPr>
      <t xml:space="preserve"> Os itens deverão ser entregues/montados e recolhidos no local.</t>
    </r>
  </si>
  <si>
    <r>
      <t>Obs. 2:</t>
    </r>
    <r>
      <rPr>
        <sz val="9"/>
        <color theme="1"/>
        <rFont val="Calibri"/>
        <family val="2"/>
        <scheme val="minor"/>
      </rPr>
      <t xml:space="preserve"> Todo o mobiliário/equipamento técnico requerido será utilizado no período de 12 a 14/04/23, considerando que a montagem e teste deverá ocorrer no dia 11/04/23. A desmontagem ocorrerá na tarde do dia 14/04/23, após encerramento do evento.</t>
    </r>
  </si>
  <si>
    <r>
      <t>Obs. 3:</t>
    </r>
    <r>
      <rPr>
        <sz val="9"/>
        <color theme="1"/>
        <rFont val="Calibri"/>
        <family val="2"/>
        <scheme val="minor"/>
      </rPr>
      <t xml:space="preserve"> Em caso de indisponibilidade de qualquer equipamento, este deverá ser reposto em até 1h.</t>
    </r>
  </si>
  <si>
    <t>** Itens 25 a 30 - SALA PARA COORDENAÇÃO</t>
  </si>
  <si>
    <r>
      <t>Obs. 2:</t>
    </r>
    <r>
      <rPr>
        <sz val="9"/>
        <color theme="1"/>
        <rFont val="Calibri"/>
        <family val="2"/>
        <scheme val="minor"/>
      </rPr>
      <t xml:space="preserve"> Todo o mobiliário/equipamento técnico requerido será utilizado no período de 10 a 14/04/23, período em que os equipamentos devem estar em pleno funcionamento. </t>
    </r>
  </si>
  <si>
    <t>*** Itens 31 a 34 - SALÃO PARA JANTAR INSTITUCIONAL</t>
  </si>
  <si>
    <r>
      <t>Obs. 2:</t>
    </r>
    <r>
      <rPr>
        <sz val="9"/>
        <color theme="1"/>
        <rFont val="Calibri"/>
        <family val="2"/>
        <scheme val="minor"/>
      </rPr>
      <t xml:space="preserve"> Todo o mobiliário/equipamento técnico requerido será utilizado na noite de 13/04/23. A montagem/teste deverá ocorrer na mesma data, durante o dia.</t>
    </r>
  </si>
  <si>
    <t>**** Itens 35 a 38 - ÁREA PARA CREDENCIAMENTO</t>
  </si>
  <si>
    <r>
      <t>Obs. 2:</t>
    </r>
    <r>
      <rPr>
        <sz val="9"/>
        <color theme="1"/>
        <rFont val="Calibri"/>
        <family val="2"/>
        <scheme val="minor"/>
      </rPr>
      <t xml:space="preserve"> Todo o mobiliário/equipamento técnico deverá estar disponível em pleno funcionamento no dia 11/04/2023.</t>
    </r>
  </si>
  <si>
    <t>***** Itens 39 a 43 - DECORAÇÃO PARA O JANTAR INSTITUCIONAL E AUDITÓRIO</t>
  </si>
  <si>
    <r>
      <t>Obs. 1:</t>
    </r>
    <r>
      <rPr>
        <sz val="9"/>
        <color theme="1"/>
        <rFont val="Calibri"/>
        <family val="2"/>
        <scheme val="minor"/>
      </rPr>
      <t xml:space="preserve"> Os itens deverão ser entregues/montados no local.</t>
    </r>
  </si>
  <si>
    <r>
      <t>Obs. 2:</t>
    </r>
    <r>
      <rPr>
        <sz val="9"/>
        <color theme="1"/>
        <rFont val="Calibri"/>
        <family val="2"/>
        <scheme val="minor"/>
      </rPr>
      <t xml:space="preserve"> Deverão estar disponíveis e aptos a serem usados no período descrito.</t>
    </r>
  </si>
  <si>
    <t>RECURSOS HUMANOS</t>
  </si>
  <si>
    <t>Horário/Dia</t>
  </si>
  <si>
    <t>Quant. de Profissional</t>
  </si>
  <si>
    <t>[d] =  [a] x [b] x [c]</t>
  </si>
  <si>
    <t>TÉCNICO EM INFORMÁTICA: profissional capacitado para prestar serviços de instalação e suporte em informática.</t>
  </si>
  <si>
    <t>De 13h às 19h</t>
  </si>
  <si>
    <t>(6 horas)</t>
  </si>
  <si>
    <t>Dia 11/04/23</t>
  </si>
  <si>
    <t>Profissional</t>
  </si>
  <si>
    <t>De 8h as 18h, com intervalo de 1 hora de almoço.</t>
  </si>
  <si>
    <t>(9 horas)</t>
  </si>
  <si>
    <t>Dias 12 e 13/04/23</t>
  </si>
  <si>
    <t>De 8h as 12h</t>
  </si>
  <si>
    <t>(4 horas)</t>
  </si>
  <si>
    <t>Dia 14/04/23</t>
  </si>
  <si>
    <t>TÉCNICO EM ÁUDIO E VÍDEO: profissional capacitado para instalação, configuração, operação e manutenção de equipamentos audiovisuais (incluindo sonorização e projeção), adequados para realização dos serviços durante todos os dias do evento, bem como o monitoramento e controle de interferências, microfonias ou quaisquer intercorrências nessa área durante o evento.</t>
  </si>
  <si>
    <r>
      <t>RECEPCIONISTA:</t>
    </r>
    <r>
      <rPr>
        <b/>
        <sz val="9"/>
        <color theme="1"/>
        <rFont val="Calibri"/>
        <family val="2"/>
        <scheme val="minor"/>
      </rPr>
      <t> </t>
    </r>
    <r>
      <rPr>
        <sz val="9"/>
        <color theme="1"/>
        <rFont val="Calibri"/>
        <family val="2"/>
        <scheme val="minor"/>
      </rPr>
      <t>profissional capacitado (a) para prestar auxílio durante o evento, no auditório, recepcionar e acomodar convidados e autoridades com lugares marcados, assessorar a distribuição de microfones entre os participantes, auxiliar no esclarecimento de questionamentos sobre o evento e na montagem dos materiais, distribuir materiais do evento, dentre outras atividades essenciais. O (a) profissional deve possuir experiência em recepção, escolaridade de pelo menos nível médio, além de características pessoais, como dinamismo e simpatia. Traje: terno, vestido ou uniforme (cor preta) e sapato social (cor preta).</t>
    </r>
  </si>
  <si>
    <t>GARÇOM: profissional capacitado para prestar auxílio durante todo o evento, executando as seguintes atividades: servir os palestrantes, conselheiros, mediadores que estarão no palco (auditório), dentre outras atividades. O (a) profissional deve possuir experiência como garçom, além de características pessoais, como dinamismo e simpatia. Traje: terno, vestido ou uniforme (cor preta) e sapato social (cor preta).</t>
  </si>
  <si>
    <t>VALOR TOTAL RECURSOS HUMANOS (R$) →</t>
  </si>
  <si>
    <t>ALIMENTAÇÃO</t>
  </si>
  <si>
    <t>Quantidade de serviços/mesas</t>
  </si>
  <si>
    <t>Quantidade de pessoas</t>
  </si>
  <si>
    <t>[c] = [a] x [b]</t>
  </si>
  <si>
    <t>[e] = [c] x [d]</t>
  </si>
  <si>
    <t>ALMOÇO: nos dias 12, 13 e 14/04/2023.</t>
  </si>
  <si>
    <t>P/ pessoa</t>
  </si>
  <si>
    <t>JANTAR: nos dias 11 e 12/04/2023.</t>
  </si>
  <si>
    <t>JANTAR INSTITUCIONAL: no dia 13/04/23.</t>
  </si>
  <si>
    <t>COFFEE-BREAK: no dia 10/04/23, no período vespertino, a ser servido na sala da coordenação.</t>
  </si>
  <si>
    <t>COFFEE-BREAK/COQUETEL: no dia 11/04/23, no período vespertino, para recepcionar os participantes.</t>
  </si>
  <si>
    <t>COFFEE-BREAK: nos dias 12 e 13/04/23, no período matutino e vespertino e no dia 14/04/23 apenas no período matutino, a ser servido no auditório.</t>
  </si>
  <si>
    <t>MESA DE CAFÉ - Sala da Coordenação: das 10h às 18h, nos dias 10 e 11/04/23.</t>
  </si>
  <si>
    <t>MESA DE CAFÉ - Auditório: das 8h às 12 e das 14h às 18h, dias 12 e 13/04/23.</t>
  </si>
  <si>
    <t>MESA DE CAFÉ - Auditório: das 8h às 12, dia 14/04/23.</t>
  </si>
  <si>
    <t>VALOR TOTAL ALIMENTAÇÃO →</t>
  </si>
  <si>
    <t>VALOR GLOBAL MÁXIMO ESTIMADO DA CONTRATAÇÃO (R$) →</t>
  </si>
  <si>
    <t>QUADRO-RESUMO DO CUSTO DA CONTRATAÇÃO</t>
  </si>
  <si>
    <t>SERVIÇO</t>
  </si>
  <si>
    <t>VALOR TOTAL (R$)</t>
  </si>
  <si>
    <t>Hospedagem</t>
  </si>
  <si>
    <t>Espaço Físico</t>
  </si>
  <si>
    <t>Infraestrutura Física</t>
  </si>
  <si>
    <t>Recursos Humanos</t>
  </si>
  <si>
    <t>Alimentação</t>
  </si>
  <si>
    <t>VALOR GLOBAL MÁXIMO ESTIMADO DA CONTRATAÇÃO (R$) → </t>
  </si>
  <si>
    <t>Observações:</t>
  </si>
  <si>
    <t>1. Não serão aceitos valores superiores aos descritos nas tabelas acima.</t>
  </si>
  <si>
    <t>2. A licitante que apresentar proposta manifestamente inexequível, conforme item 12.3.4.1 do Edital, deve enviar documentação que comprove que os custos dos insumos são coerentes com os de mercado e que os coeficientes de produtividade são compatíveis com a execução do objeto desta licitação.</t>
  </si>
  <si>
    <t>3.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</si>
  <si>
    <r>
      <t>4. A licitante </t>
    </r>
    <r>
      <rPr>
        <b/>
        <sz val="11"/>
        <color theme="1"/>
        <rFont val="Calibri"/>
        <family val="2"/>
        <scheme val="minor"/>
      </rPr>
      <t>deverá</t>
    </r>
    <r>
      <rPr>
        <sz val="11"/>
        <color theme="1"/>
        <rFont val="Calibri"/>
        <family val="2"/>
        <scheme val="minor"/>
      </rPr>
      <t> preencher apresentar proposta de preços com as informações do hotel, conforme modelo de planilha de formação de preços - Anexo I do Termo de Referência, e enviar com todas as documentações exigidas neste Edital.</t>
    </r>
  </si>
  <si>
    <t>5. Os preços deverão ser expressos em moeda corrente nacional (Real) com no máximo 02 (duas) casas decimais.</t>
  </si>
  <si>
    <t>LOCAL E DATA: ________________________</t>
  </si>
  <si>
    <t>RAZÃO SOCIAL DA EMPRESA: ________________________</t>
  </si>
  <si>
    <t>CNPJ: ________________________</t>
  </si>
  <si>
    <t>NOME DO REPRESENTANTE LEGAL DA EMPRESA: ________________________</t>
  </si>
  <si>
    <t>RG/CPF: ________________________</t>
  </si>
  <si>
    <t>FONE DE CONTATO NA EMPRESA: ________________________</t>
  </si>
  <si>
    <t>1. A proponente deverá preencher os itens da Planilha de Formação de Preços respectiva, segundo o produto a ser fornecido, conforme indicado nas tabelas abaixo.</t>
  </si>
  <si>
    <t>2. Nos valores informados estão compreendidos, além dos tributos, todos e quaisquer encargos que, direta ou indiretamente, decorram da execução do objeto licitado.</t>
  </si>
  <si>
    <t>3. Os serviços deverão ser realizados conforme item 3 do Termo de Referência.</t>
  </si>
  <si>
    <t>Serviços x Pessoas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</si>
</sst>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13" x14ac:knownFonts="1">
    <font>
      <sz val="11"/>
      <color theme="1"/>
      <name val="Calibri"/>
      <family val="2"/>
      <scheme val="minor"/>
    </font>
    <font>
      <b/>
      <sz val="11"/>
      <color theme="1"/>
      <name val="Calibri"/>
      <family val="2"/>
      <scheme val="minor"/>
    </font>
    <font>
      <b/>
      <u/>
      <sz val="12"/>
      <color theme="1"/>
      <name val="Calibri"/>
      <family val="2"/>
      <scheme val="minor"/>
    </font>
    <font>
      <b/>
      <sz val="12"/>
      <color theme="1"/>
      <name val="Calibri"/>
      <family val="2"/>
      <scheme val="minor"/>
    </font>
    <font>
      <b/>
      <sz val="15"/>
      <color theme="1"/>
      <name val="Calibri"/>
      <family val="2"/>
      <scheme val="minor"/>
    </font>
    <font>
      <sz val="9"/>
      <color theme="1"/>
      <name val="Calibri"/>
      <family val="2"/>
      <scheme val="minor"/>
    </font>
    <font>
      <b/>
      <sz val="9"/>
      <color theme="1"/>
      <name val="Calibri"/>
      <family val="2"/>
      <scheme val="minor"/>
    </font>
    <font>
      <i/>
      <sz val="9"/>
      <color theme="1"/>
      <name val="Calibri"/>
      <family val="2"/>
      <scheme val="minor"/>
    </font>
    <font>
      <b/>
      <sz val="16"/>
      <color theme="1"/>
      <name val="Calibri"/>
      <family val="2"/>
      <scheme val="minor"/>
    </font>
    <font>
      <u/>
      <sz val="9"/>
      <color theme="1"/>
      <name val="Calibri"/>
      <family val="2"/>
      <scheme val="minor"/>
    </font>
    <font>
      <i/>
      <u/>
      <sz val="9"/>
      <color theme="1"/>
      <name val="Calibri"/>
      <family val="2"/>
      <scheme val="minor"/>
    </font>
    <font>
      <b/>
      <u/>
      <sz val="11"/>
      <color theme="1"/>
      <name val="Calibri"/>
      <family val="2"/>
      <scheme val="minor"/>
    </font>
    <font>
      <sz val="11"/>
      <color theme="1"/>
      <name val="Calibri"/>
      <family val="2"/>
      <scheme val="minor"/>
    </font>
  </fonts>
  <fills count="9">
    <fill>
      <patternFill patternType="none"/>
    </fill>
    <fill>
      <patternFill patternType="gray125"/>
    </fill>
    <fill>
      <patternFill patternType="solid">
        <fgColor rgb="FFBBBBBB"/>
        <bgColor indexed="64"/>
      </patternFill>
    </fill>
    <fill>
      <patternFill patternType="solid">
        <fgColor rgb="FFCCCCCC"/>
        <bgColor indexed="64"/>
      </patternFill>
    </fill>
    <fill>
      <patternFill patternType="solid">
        <fgColor rgb="FFDDDDDD"/>
        <bgColor indexed="64"/>
      </patternFill>
    </fill>
    <fill>
      <patternFill patternType="solid">
        <fgColor rgb="FF000000"/>
        <bgColor indexed="64"/>
      </patternFill>
    </fill>
    <fill>
      <patternFill patternType="solid">
        <fgColor rgb="FFFFFFFF"/>
        <bgColor indexed="64"/>
      </patternFill>
    </fill>
    <fill>
      <patternFill patternType="solid">
        <fgColor rgb="FFEEEEEE"/>
        <bgColor indexed="64"/>
      </patternFill>
    </fill>
    <fill>
      <patternFill patternType="solid">
        <fgColor theme="0" tint="-0.14999847407452621"/>
        <bgColor indexed="64"/>
      </patternFill>
    </fill>
  </fills>
  <borders count="3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646464"/>
      </left>
      <right style="medium">
        <color rgb="FF000000"/>
      </right>
      <top style="medium">
        <color rgb="FF646464"/>
      </top>
      <bottom/>
      <diagonal/>
    </border>
    <border>
      <left style="medium">
        <color rgb="FF000000"/>
      </left>
      <right style="medium">
        <color rgb="FF000000"/>
      </right>
      <top style="medium">
        <color rgb="FF646464"/>
      </top>
      <bottom/>
      <diagonal/>
    </border>
    <border>
      <left style="medium">
        <color rgb="FF000000"/>
      </left>
      <right style="medium">
        <color rgb="FF646464"/>
      </right>
      <top style="medium">
        <color rgb="FF646464"/>
      </top>
      <bottom/>
      <diagonal/>
    </border>
    <border>
      <left style="medium">
        <color rgb="FF646464"/>
      </left>
      <right style="medium">
        <color rgb="FF000000"/>
      </right>
      <top/>
      <bottom/>
      <diagonal/>
    </border>
    <border>
      <left style="medium">
        <color rgb="FF000000"/>
      </left>
      <right style="medium">
        <color rgb="FF646464"/>
      </right>
      <top/>
      <bottom/>
      <diagonal/>
    </border>
    <border>
      <left style="medium">
        <color rgb="FF646464"/>
      </left>
      <right style="medium">
        <color rgb="FF000000"/>
      </right>
      <top/>
      <bottom style="medium">
        <color rgb="FF000000"/>
      </bottom>
      <diagonal/>
    </border>
    <border>
      <left style="medium">
        <color rgb="FF000000"/>
      </left>
      <right style="medium">
        <color rgb="FF646464"/>
      </right>
      <top/>
      <bottom style="medium">
        <color rgb="FF000000"/>
      </bottom>
      <diagonal/>
    </border>
    <border>
      <left style="medium">
        <color rgb="FF646464"/>
      </left>
      <right style="medium">
        <color rgb="FF000000"/>
      </right>
      <top style="medium">
        <color rgb="FF000000"/>
      </top>
      <bottom style="medium">
        <color rgb="FF000000"/>
      </bottom>
      <diagonal/>
    </border>
    <border>
      <left style="medium">
        <color rgb="FF000000"/>
      </left>
      <right style="medium">
        <color rgb="FF646464"/>
      </right>
      <top style="medium">
        <color rgb="FF000000"/>
      </top>
      <bottom style="medium">
        <color rgb="FF000000"/>
      </bottom>
      <diagonal/>
    </border>
    <border>
      <left style="medium">
        <color rgb="FF646464"/>
      </left>
      <right/>
      <top style="medium">
        <color rgb="FF000000"/>
      </top>
      <bottom style="medium">
        <color rgb="FF646464"/>
      </bottom>
      <diagonal/>
    </border>
    <border>
      <left/>
      <right/>
      <top style="medium">
        <color rgb="FF000000"/>
      </top>
      <bottom style="medium">
        <color rgb="FF646464"/>
      </bottom>
      <diagonal/>
    </border>
    <border>
      <left/>
      <right style="medium">
        <color rgb="FF000000"/>
      </right>
      <top style="medium">
        <color rgb="FF000000"/>
      </top>
      <bottom style="medium">
        <color rgb="FF646464"/>
      </bottom>
      <diagonal/>
    </border>
    <border>
      <left style="medium">
        <color rgb="FF000000"/>
      </left>
      <right style="medium">
        <color rgb="FF646464"/>
      </right>
      <top style="medium">
        <color rgb="FF000000"/>
      </top>
      <bottom style="medium">
        <color rgb="FF646464"/>
      </bottom>
      <diagonal/>
    </border>
    <border>
      <left style="medium">
        <color rgb="FF646464"/>
      </left>
      <right style="medium">
        <color rgb="FF000000"/>
      </right>
      <top style="medium">
        <color rgb="FF000000"/>
      </top>
      <bottom/>
      <diagonal/>
    </border>
    <border>
      <left style="medium">
        <color rgb="FF000000"/>
      </left>
      <right style="medium">
        <color rgb="FF646464"/>
      </right>
      <top style="medium">
        <color rgb="FF000000"/>
      </top>
      <bottom/>
      <diagonal/>
    </border>
    <border>
      <left style="thin">
        <color rgb="FF646464"/>
      </left>
      <right/>
      <top style="thin">
        <color rgb="FF646464"/>
      </top>
      <bottom style="thin">
        <color rgb="FF646464"/>
      </bottom>
      <diagonal/>
    </border>
    <border>
      <left/>
      <right/>
      <top style="thin">
        <color rgb="FF646464"/>
      </top>
      <bottom style="thin">
        <color rgb="FF646464"/>
      </bottom>
      <diagonal/>
    </border>
    <border>
      <left/>
      <right style="thin">
        <color rgb="FF000000"/>
      </right>
      <top style="thin">
        <color rgb="FF646464"/>
      </top>
      <bottom style="thin">
        <color rgb="FF646464"/>
      </bottom>
      <diagonal/>
    </border>
    <border>
      <left style="thin">
        <color rgb="FF000000"/>
      </left>
      <right style="thin">
        <color rgb="FF646464"/>
      </right>
      <top style="thin">
        <color rgb="FF646464"/>
      </top>
      <bottom style="thin">
        <color rgb="FF646464"/>
      </bottom>
      <diagonal/>
    </border>
    <border>
      <left style="thin">
        <color rgb="FF646464"/>
      </left>
      <right style="thin">
        <color rgb="FF000000"/>
      </right>
      <top style="thin">
        <color rgb="FF646464"/>
      </top>
      <bottom style="thin">
        <color rgb="FF000000"/>
      </bottom>
      <diagonal/>
    </border>
    <border>
      <left style="thin">
        <color rgb="FF000000"/>
      </left>
      <right style="thin">
        <color rgb="FF646464"/>
      </right>
      <top style="thin">
        <color rgb="FF646464"/>
      </top>
      <bottom style="thin">
        <color rgb="FF000000"/>
      </bottom>
      <diagonal/>
    </border>
    <border>
      <left style="thin">
        <color rgb="FF646464"/>
      </left>
      <right style="thin">
        <color rgb="FF000000"/>
      </right>
      <top style="thin">
        <color rgb="FF000000"/>
      </top>
      <bottom style="thin">
        <color rgb="FF000000"/>
      </bottom>
      <diagonal/>
    </border>
    <border>
      <left style="thin">
        <color rgb="FF000000"/>
      </left>
      <right style="thin">
        <color rgb="FF646464"/>
      </right>
      <top style="thin">
        <color rgb="FF000000"/>
      </top>
      <bottom style="thin">
        <color rgb="FF000000"/>
      </bottom>
      <diagonal/>
    </border>
    <border>
      <left style="thin">
        <color rgb="FF646464"/>
      </left>
      <right style="thin">
        <color rgb="FF000000"/>
      </right>
      <top style="thin">
        <color rgb="FF000000"/>
      </top>
      <bottom style="thin">
        <color rgb="FF646464"/>
      </bottom>
      <diagonal/>
    </border>
    <border>
      <left style="thin">
        <color rgb="FF000000"/>
      </left>
      <right style="thin">
        <color rgb="FF646464"/>
      </right>
      <top style="thin">
        <color rgb="FF000000"/>
      </top>
      <bottom style="thin">
        <color rgb="FF6464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4" fontId="12" fillId="0" borderId="0" applyFont="0" applyFill="0" applyBorder="0" applyAlignment="0" applyProtection="0"/>
  </cellStyleXfs>
  <cellXfs count="124">
    <xf numFmtId="0" fontId="0" fillId="0" borderId="0" xfId="0"/>
    <xf numFmtId="0" fontId="1" fillId="0" borderId="0" xfId="0" applyFont="1"/>
    <xf numFmtId="0" fontId="5" fillId="0" borderId="1" xfId="0" applyFont="1" applyBorder="1" applyAlignment="1">
      <alignment vertical="center" wrapText="1"/>
    </xf>
    <xf numFmtId="0" fontId="6" fillId="0" borderId="0" xfId="0" applyFont="1"/>
    <xf numFmtId="0" fontId="8" fillId="4" borderId="28" xfId="0" applyFont="1" applyFill="1" applyBorder="1" applyAlignment="1">
      <alignment vertical="center" wrapText="1"/>
    </xf>
    <xf numFmtId="0" fontId="11" fillId="0" borderId="0" xfId="0" applyFont="1"/>
    <xf numFmtId="0" fontId="0" fillId="0" borderId="0" xfId="0" applyAlignment="1">
      <alignment horizontal="left" vertical="center" indent="1"/>
    </xf>
    <xf numFmtId="0" fontId="1" fillId="0" borderId="0" xfId="0" applyFont="1" applyAlignment="1">
      <alignment horizontal="left" vertical="center" inden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9" xfId="0"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0" fillId="2" borderId="4" xfId="0"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5" fillId="0" borderId="12" xfId="0" applyFont="1" applyBorder="1" applyAlignment="1">
      <alignment horizontal="center" vertical="center" wrapText="1"/>
    </xf>
    <xf numFmtId="0" fontId="5" fillId="3" borderId="12"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0" xfId="0" applyFont="1"/>
    <xf numFmtId="0" fontId="3" fillId="0" borderId="0" xfId="0" applyFont="1"/>
    <xf numFmtId="0" fontId="2" fillId="0" borderId="0" xfId="0" applyFont="1" applyAlignment="1">
      <alignment vertical="center"/>
    </xf>
    <xf numFmtId="0" fontId="5" fillId="5" borderId="1" xfId="0" applyFont="1" applyFill="1" applyBorder="1" applyAlignment="1">
      <alignment horizontal="center" vertical="center" wrapText="1"/>
    </xf>
    <xf numFmtId="0" fontId="8" fillId="0" borderId="0" xfId="0" applyFont="1"/>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0" fillId="0" borderId="3" xfId="0" applyBorder="1" applyAlignment="1">
      <alignment horizontal="center" vertical="center" wrapText="1"/>
    </xf>
    <xf numFmtId="0" fontId="9" fillId="0" borderId="4" xfId="0"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9" fillId="3" borderId="4" xfId="0" applyFont="1" applyFill="1" applyBorder="1" applyAlignment="1">
      <alignment horizontal="center" vertical="center" wrapText="1"/>
    </xf>
    <xf numFmtId="0" fontId="0" fillId="0" borderId="26" xfId="0" applyBorder="1" applyAlignment="1">
      <alignment horizontal="center" vertical="center" wrapText="1"/>
    </xf>
    <xf numFmtId="0" fontId="3" fillId="2" borderId="24" xfId="0" applyFont="1" applyFill="1" applyBorder="1" applyAlignment="1">
      <alignment horizontal="center" vertical="center" wrapText="1"/>
    </xf>
    <xf numFmtId="0" fontId="3" fillId="2" borderId="25" xfId="0" applyFont="1" applyFill="1" applyBorder="1" applyAlignment="1">
      <alignment horizontal="center" vertical="center" wrapText="1"/>
    </xf>
    <xf numFmtId="44" fontId="1" fillId="0" borderId="1" xfId="1" applyFont="1" applyBorder="1" applyAlignment="1">
      <alignment horizontal="center" vertical="center" wrapText="1"/>
    </xf>
    <xf numFmtId="44" fontId="1" fillId="0" borderId="13" xfId="0" applyNumberFormat="1" applyFont="1" applyBorder="1" applyAlignment="1">
      <alignment horizontal="center" vertical="center" wrapText="1"/>
    </xf>
    <xf numFmtId="44" fontId="1" fillId="8" borderId="13" xfId="0" applyNumberFormat="1" applyFont="1" applyFill="1" applyBorder="1" applyAlignment="1">
      <alignment horizontal="center" vertical="center" wrapText="1"/>
    </xf>
    <xf numFmtId="44" fontId="3" fillId="4" borderId="17" xfId="0" applyNumberFormat="1" applyFont="1" applyFill="1" applyBorder="1" applyAlignment="1">
      <alignment horizontal="center" vertical="center" wrapText="1"/>
    </xf>
    <xf numFmtId="44" fontId="1" fillId="6" borderId="1" xfId="1" applyFont="1" applyFill="1" applyBorder="1" applyAlignment="1">
      <alignment horizontal="center" vertical="center" wrapText="1"/>
    </xf>
    <xf numFmtId="0" fontId="5" fillId="8" borderId="12" xfId="0" applyFont="1" applyFill="1" applyBorder="1" applyAlignment="1">
      <alignment horizontal="center" vertical="center" wrapText="1"/>
    </xf>
    <xf numFmtId="0" fontId="5" fillId="8" borderId="1" xfId="0" applyFont="1" applyFill="1" applyBorder="1" applyAlignment="1">
      <alignment vertical="center" wrapText="1"/>
    </xf>
    <xf numFmtId="0" fontId="5" fillId="8" borderId="1" xfId="0" applyFont="1" applyFill="1" applyBorder="1" applyAlignment="1">
      <alignment horizontal="center" vertical="center" wrapText="1"/>
    </xf>
    <xf numFmtId="44" fontId="1" fillId="8" borderId="1" xfId="1" applyFont="1" applyFill="1" applyBorder="1" applyAlignment="1">
      <alignment horizontal="center" vertical="center" wrapText="1"/>
    </xf>
    <xf numFmtId="44" fontId="1" fillId="6" borderId="13" xfId="0" applyNumberFormat="1" applyFont="1" applyFill="1" applyBorder="1" applyAlignment="1">
      <alignment horizontal="center" vertical="center" wrapText="1"/>
    </xf>
    <xf numFmtId="44" fontId="3" fillId="0" borderId="17" xfId="0" applyNumberFormat="1" applyFont="1" applyBorder="1" applyAlignment="1">
      <alignment horizontal="center" vertical="center" wrapText="1"/>
    </xf>
    <xf numFmtId="44" fontId="8" fillId="7" borderId="23" xfId="0" applyNumberFormat="1" applyFont="1" applyFill="1" applyBorder="1" applyAlignment="1">
      <alignment vertical="center" wrapText="1"/>
    </xf>
    <xf numFmtId="44" fontId="0" fillId="0" borderId="27" xfId="0" applyNumberFormat="1" applyBorder="1" applyAlignment="1">
      <alignment horizontal="center" vertical="center" wrapText="1"/>
    </xf>
    <xf numFmtId="44" fontId="8" fillId="4" borderId="29" xfId="0" applyNumberFormat="1"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44" fontId="1" fillId="0" borderId="19"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44" fontId="1" fillId="0" borderId="2" xfId="1" applyFont="1" applyBorder="1" applyAlignment="1">
      <alignment horizontal="center" vertical="center" wrapText="1"/>
    </xf>
    <xf numFmtId="44" fontId="1" fillId="0" borderId="3" xfId="1" applyFont="1" applyBorder="1" applyAlignment="1">
      <alignment horizontal="center" vertical="center" wrapText="1"/>
    </xf>
    <xf numFmtId="44" fontId="1" fillId="0" borderId="4" xfId="1" applyFont="1" applyBorder="1" applyAlignment="1">
      <alignment horizontal="center" vertical="center" wrapText="1"/>
    </xf>
    <xf numFmtId="0" fontId="5" fillId="3" borderId="18"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44" fontId="1" fillId="3" borderId="19" xfId="0" applyNumberFormat="1"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1" xfId="0" applyFont="1" applyFill="1" applyBorder="1" applyAlignment="1">
      <alignment horizontal="center" vertical="center" wrapText="1"/>
    </xf>
    <xf numFmtId="44" fontId="1" fillId="3" borderId="2" xfId="1" applyFont="1" applyFill="1" applyBorder="1" applyAlignment="1">
      <alignment horizontal="center" vertical="center" wrapText="1"/>
    </xf>
    <xf numFmtId="44" fontId="1" fillId="3" borderId="3" xfId="1" applyFont="1" applyFill="1" applyBorder="1" applyAlignment="1">
      <alignment horizontal="center" vertical="center" wrapText="1"/>
    </xf>
    <xf numFmtId="44" fontId="1" fillId="3" borderId="4" xfId="1" applyFont="1" applyFill="1" applyBorder="1" applyAlignment="1">
      <alignment horizontal="center" vertical="center" wrapText="1"/>
    </xf>
    <xf numFmtId="0" fontId="5" fillId="3" borderId="2" xfId="0" applyFont="1" applyFill="1" applyBorder="1" applyAlignment="1">
      <alignment vertical="center"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vertical="center"/>
    </xf>
    <xf numFmtId="0" fontId="0" fillId="0" borderId="0" xfId="0" applyAlignment="1">
      <alignment horizontal="left"/>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4" fillId="0" borderId="0" xfId="0" applyFont="1" applyAlignment="1">
      <alignment horizontal="center"/>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0" xfId="0" applyFont="1" applyAlignment="1">
      <alignment horizontal="center" vertical="center"/>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8" fillId="7" borderId="20"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8" fillId="7" borderId="22"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6" fillId="2" borderId="5" xfId="0" applyFont="1" applyFill="1" applyBorder="1" applyAlignment="1">
      <alignment vertical="center" wrapText="1"/>
    </xf>
    <xf numFmtId="0" fontId="6" fillId="2" borderId="8" xfId="0" applyFont="1" applyFill="1" applyBorder="1" applyAlignment="1">
      <alignment vertical="center" wrapText="1"/>
    </xf>
    <xf numFmtId="0" fontId="6" fillId="2" borderId="10" xfId="0" applyFont="1" applyFill="1" applyBorder="1" applyAlignment="1">
      <alignment vertical="center" wrapText="1"/>
    </xf>
    <xf numFmtId="0" fontId="0" fillId="0" borderId="30" xfId="0" applyBorder="1"/>
    <xf numFmtId="0" fontId="0" fillId="0" borderId="31" xfId="0" applyBorder="1"/>
    <xf numFmtId="0" fontId="1" fillId="0" borderId="32" xfId="0" applyFont="1" applyBorder="1"/>
    <xf numFmtId="0" fontId="0" fillId="0" borderId="33" xfId="0" applyBorder="1"/>
    <xf numFmtId="0" fontId="0" fillId="0" borderId="32" xfId="0" applyBorder="1"/>
    <xf numFmtId="0" fontId="0" fillId="0" borderId="34" xfId="0" applyBorder="1"/>
    <xf numFmtId="0" fontId="0" fillId="0" borderId="35" xfId="0" applyBorder="1"/>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A9B71-A556-4714-8FA2-FC766C8C8C2C}">
  <dimension ref="A1:P253"/>
  <sheetViews>
    <sheetView tabSelected="1" topLeftCell="A191" zoomScale="90" zoomScaleNormal="90" workbookViewId="0">
      <selection activeCell="D17" sqref="D17"/>
    </sheetView>
  </sheetViews>
  <sheetFormatPr defaultRowHeight="15" x14ac:dyDescent="0.25"/>
  <cols>
    <col min="1" max="1" width="6.85546875" customWidth="1"/>
    <col min="2" max="2" width="83" customWidth="1"/>
    <col min="3" max="3" width="20.5703125" customWidth="1"/>
    <col min="4" max="4" width="14.5703125" customWidth="1"/>
    <col min="5" max="5" width="15.140625" customWidth="1"/>
    <col min="6" max="6" width="14.5703125" customWidth="1"/>
    <col min="7" max="7" width="19.42578125" customWidth="1"/>
    <col min="8" max="8" width="21.85546875" customWidth="1"/>
  </cols>
  <sheetData>
    <row r="1" spans="1:16" ht="15.75" x14ac:dyDescent="0.25">
      <c r="A1" s="97" t="s">
        <v>0</v>
      </c>
      <c r="B1" s="97"/>
      <c r="C1" s="97"/>
      <c r="D1" s="97"/>
      <c r="E1" s="97"/>
      <c r="F1" s="97"/>
      <c r="G1" s="97"/>
      <c r="H1" s="97"/>
      <c r="I1" s="97"/>
      <c r="J1" s="97"/>
      <c r="K1" s="97"/>
      <c r="L1" s="97"/>
      <c r="M1" s="22"/>
      <c r="N1" s="22"/>
      <c r="O1" s="22"/>
      <c r="P1" s="22"/>
    </row>
    <row r="4" spans="1:16" ht="15.75" x14ac:dyDescent="0.25">
      <c r="A4" s="96" t="s">
        <v>1</v>
      </c>
      <c r="B4" s="96"/>
      <c r="C4" s="96"/>
      <c r="D4" s="96"/>
      <c r="E4" s="96"/>
      <c r="F4" s="96"/>
      <c r="G4" s="96"/>
      <c r="H4" s="96"/>
      <c r="I4" s="96"/>
      <c r="J4" s="96"/>
      <c r="K4" s="96"/>
      <c r="L4" s="96"/>
      <c r="M4" s="21"/>
      <c r="N4" s="21"/>
      <c r="O4" s="21"/>
      <c r="P4" s="21"/>
    </row>
    <row r="7" spans="1:16" x14ac:dyDescent="0.25">
      <c r="A7" s="98" t="s">
        <v>159</v>
      </c>
      <c r="B7" s="98"/>
      <c r="C7" s="98"/>
      <c r="D7" s="98"/>
      <c r="E7" s="98"/>
      <c r="F7" s="98"/>
      <c r="G7" s="98"/>
      <c r="H7" s="98"/>
      <c r="I7" s="98"/>
      <c r="J7" s="98"/>
      <c r="K7" s="98"/>
      <c r="L7" s="98"/>
    </row>
    <row r="9" spans="1:16" x14ac:dyDescent="0.25">
      <c r="A9" s="98" t="s">
        <v>160</v>
      </c>
      <c r="B9" s="98"/>
      <c r="C9" s="98"/>
      <c r="D9" s="98"/>
      <c r="E9" s="98"/>
      <c r="F9" s="98"/>
      <c r="G9" s="98"/>
      <c r="H9" s="98"/>
      <c r="I9" s="98"/>
      <c r="J9" s="98"/>
      <c r="K9" s="98"/>
      <c r="L9" s="98"/>
    </row>
    <row r="11" spans="1:16" x14ac:dyDescent="0.25">
      <c r="A11" s="98" t="s">
        <v>161</v>
      </c>
      <c r="B11" s="98"/>
      <c r="C11" s="98"/>
      <c r="D11" s="98"/>
      <c r="E11" s="98"/>
      <c r="F11" s="98"/>
      <c r="G11" s="98"/>
      <c r="H11" s="98"/>
      <c r="I11" s="98"/>
      <c r="J11" s="98"/>
      <c r="K11" s="98"/>
      <c r="L11" s="98"/>
    </row>
    <row r="13" spans="1:16" x14ac:dyDescent="0.25">
      <c r="A13" s="117"/>
      <c r="B13" s="118"/>
    </row>
    <row r="14" spans="1:16" x14ac:dyDescent="0.25">
      <c r="A14" s="119" t="s">
        <v>2</v>
      </c>
      <c r="B14" s="120"/>
    </row>
    <row r="15" spans="1:16" x14ac:dyDescent="0.25">
      <c r="A15" s="121"/>
      <c r="B15" s="120"/>
    </row>
    <row r="16" spans="1:16" x14ac:dyDescent="0.25">
      <c r="A16" s="119" t="s">
        <v>3</v>
      </c>
      <c r="B16" s="120"/>
    </row>
    <row r="17" spans="1:16" x14ac:dyDescent="0.25">
      <c r="A17" s="121"/>
      <c r="B17" s="120"/>
    </row>
    <row r="18" spans="1:16" x14ac:dyDescent="0.25">
      <c r="A18" s="119" t="s">
        <v>4</v>
      </c>
      <c r="B18" s="120"/>
    </row>
    <row r="19" spans="1:16" x14ac:dyDescent="0.25">
      <c r="A19" s="121"/>
      <c r="B19" s="120"/>
    </row>
    <row r="20" spans="1:16" x14ac:dyDescent="0.25">
      <c r="A20" s="119" t="s">
        <v>5</v>
      </c>
      <c r="B20" s="120"/>
    </row>
    <row r="21" spans="1:16" x14ac:dyDescent="0.25">
      <c r="A21" s="122"/>
      <c r="B21" s="123"/>
    </row>
    <row r="23" spans="1:16" ht="19.5" x14ac:dyDescent="0.3">
      <c r="A23" s="101" t="s">
        <v>6</v>
      </c>
      <c r="B23" s="101"/>
      <c r="C23" s="101"/>
      <c r="D23" s="101"/>
      <c r="E23" s="101"/>
      <c r="F23" s="101"/>
      <c r="G23" s="101"/>
      <c r="H23" s="101"/>
      <c r="I23" s="101"/>
      <c r="J23" s="101"/>
      <c r="K23" s="101"/>
      <c r="L23" s="101"/>
      <c r="M23" s="20"/>
      <c r="N23" s="20"/>
      <c r="O23" s="20"/>
      <c r="P23" s="20"/>
    </row>
    <row r="25" spans="1:16" ht="15.75" thickBot="1" x14ac:dyDescent="0.3"/>
    <row r="26" spans="1:16" ht="24" x14ac:dyDescent="0.25">
      <c r="A26" s="53" t="s">
        <v>7</v>
      </c>
      <c r="B26" s="8" t="s">
        <v>8</v>
      </c>
      <c r="C26" s="8" t="s">
        <v>10</v>
      </c>
      <c r="D26" s="8" t="s">
        <v>12</v>
      </c>
      <c r="E26" s="8" t="s">
        <v>14</v>
      </c>
      <c r="F26" s="8" t="s">
        <v>16</v>
      </c>
      <c r="G26" s="9" t="s">
        <v>19</v>
      </c>
    </row>
    <row r="27" spans="1:16" ht="5.25" hidden="1" customHeight="1" x14ac:dyDescent="0.25">
      <c r="A27" s="54"/>
      <c r="B27" s="10"/>
      <c r="C27" s="10"/>
      <c r="D27" s="10"/>
      <c r="E27" s="10"/>
      <c r="F27" s="10"/>
      <c r="G27" s="11"/>
    </row>
    <row r="28" spans="1:16" ht="25.5" customHeight="1" x14ac:dyDescent="0.25">
      <c r="A28" s="54"/>
      <c r="B28" s="12" t="s">
        <v>9</v>
      </c>
      <c r="C28" s="12" t="s">
        <v>11</v>
      </c>
      <c r="D28" s="12" t="s">
        <v>13</v>
      </c>
      <c r="E28" s="12" t="s">
        <v>15</v>
      </c>
      <c r="F28" s="12" t="s">
        <v>17</v>
      </c>
      <c r="G28" s="13" t="s">
        <v>20</v>
      </c>
    </row>
    <row r="29" spans="1:16" ht="3" customHeight="1" x14ac:dyDescent="0.25">
      <c r="A29" s="54"/>
      <c r="B29" s="10"/>
      <c r="C29" s="10"/>
      <c r="D29" s="10"/>
      <c r="E29" s="10"/>
      <c r="F29" s="10"/>
      <c r="G29" s="11"/>
    </row>
    <row r="30" spans="1:16" ht="15.75" thickBot="1" x14ac:dyDescent="0.3">
      <c r="A30" s="55"/>
      <c r="B30" s="14"/>
      <c r="C30" s="14"/>
      <c r="D30" s="14"/>
      <c r="E30" s="14"/>
      <c r="F30" s="15" t="s">
        <v>18</v>
      </c>
      <c r="G30" s="16" t="s">
        <v>18</v>
      </c>
    </row>
    <row r="31" spans="1:16" ht="27.75" customHeight="1" thickBot="1" x14ac:dyDescent="0.3">
      <c r="A31" s="17">
        <v>1</v>
      </c>
      <c r="B31" s="2" t="s">
        <v>21</v>
      </c>
      <c r="C31" s="19">
        <v>10</v>
      </c>
      <c r="D31" s="19">
        <v>3</v>
      </c>
      <c r="E31" s="19">
        <v>30</v>
      </c>
      <c r="F31" s="36">
        <v>800</v>
      </c>
      <c r="G31" s="37">
        <f>E31*F31</f>
        <v>24000</v>
      </c>
    </row>
    <row r="32" spans="1:16" ht="24.75" customHeight="1" thickBot="1" x14ac:dyDescent="0.3">
      <c r="A32" s="41">
        <v>2</v>
      </c>
      <c r="B32" s="42" t="s">
        <v>22</v>
      </c>
      <c r="C32" s="43">
        <v>36</v>
      </c>
      <c r="D32" s="43">
        <v>3</v>
      </c>
      <c r="E32" s="43">
        <v>108</v>
      </c>
      <c r="F32" s="44">
        <v>962</v>
      </c>
      <c r="G32" s="38">
        <f t="shared" ref="G32:G33" si="0">E32*F32</f>
        <v>103896</v>
      </c>
    </row>
    <row r="33" spans="1:16" ht="31.5" customHeight="1" thickBot="1" x14ac:dyDescent="0.3">
      <c r="A33" s="17">
        <v>3</v>
      </c>
      <c r="B33" s="2" t="s">
        <v>23</v>
      </c>
      <c r="C33" s="19">
        <v>16</v>
      </c>
      <c r="D33" s="19">
        <v>3</v>
      </c>
      <c r="E33" s="19">
        <v>48</v>
      </c>
      <c r="F33" s="36">
        <v>1250</v>
      </c>
      <c r="G33" s="37">
        <f t="shared" si="0"/>
        <v>60000</v>
      </c>
    </row>
    <row r="34" spans="1:16" ht="36" customHeight="1" thickBot="1" x14ac:dyDescent="0.3">
      <c r="A34" s="50" t="s">
        <v>24</v>
      </c>
      <c r="B34" s="51"/>
      <c r="C34" s="51"/>
      <c r="D34" s="51"/>
      <c r="E34" s="51"/>
      <c r="F34" s="52"/>
      <c r="G34" s="39">
        <f>SUM(G31:G33)</f>
        <v>187896</v>
      </c>
    </row>
    <row r="37" spans="1:16" ht="21" x14ac:dyDescent="0.35">
      <c r="A37" s="95" t="s">
        <v>25</v>
      </c>
      <c r="B37" s="95"/>
      <c r="C37" s="95"/>
      <c r="D37" s="95"/>
      <c r="E37" s="95"/>
      <c r="F37" s="95"/>
      <c r="G37" s="95"/>
      <c r="H37" s="95"/>
      <c r="I37" s="95"/>
      <c r="J37" s="95"/>
      <c r="K37" s="95"/>
      <c r="L37" s="95"/>
      <c r="M37" s="24"/>
      <c r="N37" s="24"/>
      <c r="O37" s="24"/>
      <c r="P37" s="24"/>
    </row>
    <row r="39" spans="1:16" ht="15.75" thickBot="1" x14ac:dyDescent="0.3"/>
    <row r="40" spans="1:16" x14ac:dyDescent="0.25">
      <c r="A40" s="53" t="s">
        <v>7</v>
      </c>
      <c r="B40" s="8" t="s">
        <v>26</v>
      </c>
      <c r="C40" s="56" t="s">
        <v>28</v>
      </c>
      <c r="D40" s="56" t="s">
        <v>29</v>
      </c>
      <c r="E40" s="8" t="s">
        <v>30</v>
      </c>
      <c r="F40" s="9" t="s">
        <v>30</v>
      </c>
    </row>
    <row r="41" spans="1:16" x14ac:dyDescent="0.25">
      <c r="A41" s="54"/>
      <c r="B41" s="10"/>
      <c r="C41" s="57"/>
      <c r="D41" s="57"/>
      <c r="E41" s="12" t="s">
        <v>31</v>
      </c>
      <c r="F41" s="13" t="s">
        <v>33</v>
      </c>
    </row>
    <row r="42" spans="1:16" ht="11.25" customHeight="1" x14ac:dyDescent="0.25">
      <c r="A42" s="54"/>
      <c r="B42" s="12" t="s">
        <v>27</v>
      </c>
      <c r="C42" s="57" t="s">
        <v>11</v>
      </c>
      <c r="D42" s="57" t="s">
        <v>13</v>
      </c>
      <c r="E42" s="12" t="s">
        <v>32</v>
      </c>
      <c r="F42" s="13" t="s">
        <v>34</v>
      </c>
    </row>
    <row r="43" spans="1:16" ht="4.5" customHeight="1" x14ac:dyDescent="0.25">
      <c r="A43" s="54"/>
      <c r="B43" s="10"/>
      <c r="C43" s="57"/>
      <c r="D43" s="57"/>
      <c r="E43" s="57" t="s">
        <v>18</v>
      </c>
      <c r="F43" s="99" t="s">
        <v>18</v>
      </c>
    </row>
    <row r="44" spans="1:16" ht="15.75" thickBot="1" x14ac:dyDescent="0.3">
      <c r="A44" s="55"/>
      <c r="B44" s="14"/>
      <c r="C44" s="58"/>
      <c r="D44" s="58"/>
      <c r="E44" s="58"/>
      <c r="F44" s="100"/>
    </row>
    <row r="45" spans="1:16" ht="79.5" customHeight="1" thickBot="1" x14ac:dyDescent="0.3">
      <c r="A45" s="17">
        <v>4</v>
      </c>
      <c r="B45" s="2" t="s">
        <v>35</v>
      </c>
      <c r="C45" s="19">
        <v>1</v>
      </c>
      <c r="D45" s="19">
        <v>4</v>
      </c>
      <c r="E45" s="36">
        <v>8316</v>
      </c>
      <c r="F45" s="37">
        <f>C45*D45*E45</f>
        <v>33264</v>
      </c>
    </row>
    <row r="46" spans="1:16" ht="36.75" customHeight="1" thickBot="1" x14ac:dyDescent="0.3">
      <c r="A46" s="41">
        <v>5</v>
      </c>
      <c r="B46" s="42" t="s">
        <v>36</v>
      </c>
      <c r="C46" s="43">
        <v>1</v>
      </c>
      <c r="D46" s="43">
        <v>5</v>
      </c>
      <c r="E46" s="44">
        <v>2280</v>
      </c>
      <c r="F46" s="38">
        <f t="shared" ref="F46:F47" si="1">C46*D46*E46</f>
        <v>11400</v>
      </c>
    </row>
    <row r="47" spans="1:16" ht="93" customHeight="1" thickBot="1" x14ac:dyDescent="0.3">
      <c r="A47" s="17">
        <v>6</v>
      </c>
      <c r="B47" s="2" t="s">
        <v>37</v>
      </c>
      <c r="C47" s="19">
        <v>1</v>
      </c>
      <c r="D47" s="19">
        <v>2</v>
      </c>
      <c r="E47" s="36">
        <v>2600</v>
      </c>
      <c r="F47" s="37">
        <f t="shared" si="1"/>
        <v>5200</v>
      </c>
    </row>
    <row r="48" spans="1:16" ht="33" customHeight="1" thickBot="1" x14ac:dyDescent="0.3">
      <c r="A48" s="50" t="s">
        <v>38</v>
      </c>
      <c r="B48" s="51"/>
      <c r="C48" s="51"/>
      <c r="D48" s="51"/>
      <c r="E48" s="52"/>
      <c r="F48" s="39">
        <f>SUM(F45:F47)</f>
        <v>49864</v>
      </c>
    </row>
    <row r="51" spans="1:12" ht="21" x14ac:dyDescent="0.35">
      <c r="A51" s="95" t="s">
        <v>39</v>
      </c>
      <c r="B51" s="95"/>
      <c r="C51" s="95"/>
      <c r="D51" s="95"/>
      <c r="E51" s="95"/>
      <c r="F51" s="95"/>
      <c r="G51" s="95"/>
      <c r="H51" s="95"/>
      <c r="I51" s="95"/>
      <c r="J51" s="95"/>
      <c r="K51" s="95"/>
      <c r="L51" s="95"/>
    </row>
    <row r="53" spans="1:12" ht="15.75" thickBot="1" x14ac:dyDescent="0.3"/>
    <row r="54" spans="1:12" ht="30.75" customHeight="1" x14ac:dyDescent="0.25">
      <c r="A54" s="53" t="s">
        <v>7</v>
      </c>
      <c r="B54" s="8" t="s">
        <v>26</v>
      </c>
      <c r="C54" s="56" t="s">
        <v>40</v>
      </c>
      <c r="D54" s="8" t="s">
        <v>28</v>
      </c>
      <c r="E54" s="56" t="s">
        <v>41</v>
      </c>
      <c r="F54" s="8" t="s">
        <v>29</v>
      </c>
      <c r="G54" s="8" t="s">
        <v>16</v>
      </c>
      <c r="H54" s="9" t="s">
        <v>19</v>
      </c>
    </row>
    <row r="55" spans="1:12" ht="3" customHeight="1" x14ac:dyDescent="0.25">
      <c r="A55" s="54"/>
      <c r="B55" s="57" t="s">
        <v>27</v>
      </c>
      <c r="C55" s="57"/>
      <c r="D55" s="10"/>
      <c r="E55" s="57"/>
      <c r="F55" s="10"/>
      <c r="G55" s="10"/>
      <c r="H55" s="11"/>
    </row>
    <row r="56" spans="1:12" x14ac:dyDescent="0.25">
      <c r="A56" s="54"/>
      <c r="B56" s="57"/>
      <c r="C56" s="57"/>
      <c r="D56" s="12" t="s">
        <v>11</v>
      </c>
      <c r="E56" s="57"/>
      <c r="F56" s="12" t="s">
        <v>13</v>
      </c>
      <c r="G56" s="12" t="s">
        <v>32</v>
      </c>
      <c r="H56" s="13" t="s">
        <v>43</v>
      </c>
    </row>
    <row r="57" spans="1:12" ht="5.25" customHeight="1" x14ac:dyDescent="0.25">
      <c r="A57" s="54"/>
      <c r="B57" s="57"/>
      <c r="C57" s="57"/>
      <c r="D57" s="102"/>
      <c r="E57" s="57"/>
      <c r="F57" s="102"/>
      <c r="G57" s="57" t="s">
        <v>42</v>
      </c>
      <c r="H57" s="99" t="s">
        <v>42</v>
      </c>
    </row>
    <row r="58" spans="1:12" ht="15.75" thickBot="1" x14ac:dyDescent="0.3">
      <c r="A58" s="55"/>
      <c r="B58" s="58"/>
      <c r="C58" s="58"/>
      <c r="D58" s="103"/>
      <c r="E58" s="58"/>
      <c r="F58" s="103"/>
      <c r="G58" s="58"/>
      <c r="H58" s="100"/>
    </row>
    <row r="59" spans="1:12" ht="54.75" customHeight="1" thickBot="1" x14ac:dyDescent="0.3">
      <c r="A59" s="17">
        <v>7</v>
      </c>
      <c r="B59" s="2" t="s">
        <v>44</v>
      </c>
      <c r="C59" s="19" t="s">
        <v>45</v>
      </c>
      <c r="D59" s="19">
        <v>1</v>
      </c>
      <c r="E59" s="19" t="s">
        <v>46</v>
      </c>
      <c r="F59" s="19">
        <v>4</v>
      </c>
      <c r="G59" s="36">
        <v>1175</v>
      </c>
      <c r="H59" s="37">
        <f>D59*F59*G59</f>
        <v>4700</v>
      </c>
    </row>
    <row r="60" spans="1:12" ht="34.5" customHeight="1" thickBot="1" x14ac:dyDescent="0.3">
      <c r="A60" s="41">
        <v>8</v>
      </c>
      <c r="B60" s="42" t="s">
        <v>47</v>
      </c>
      <c r="C60" s="43" t="s">
        <v>45</v>
      </c>
      <c r="D60" s="43">
        <v>6</v>
      </c>
      <c r="E60" s="43" t="s">
        <v>46</v>
      </c>
      <c r="F60" s="43">
        <v>4</v>
      </c>
      <c r="G60" s="44">
        <v>85</v>
      </c>
      <c r="H60" s="38">
        <f t="shared" ref="H60:H90" si="2">D60*F60*G60</f>
        <v>2040</v>
      </c>
    </row>
    <row r="61" spans="1:12" ht="23.25" customHeight="1" thickBot="1" x14ac:dyDescent="0.3">
      <c r="A61" s="17">
        <v>9</v>
      </c>
      <c r="B61" s="2" t="s">
        <v>48</v>
      </c>
      <c r="C61" s="19" t="s">
        <v>45</v>
      </c>
      <c r="D61" s="19">
        <v>2</v>
      </c>
      <c r="E61" s="19" t="s">
        <v>46</v>
      </c>
      <c r="F61" s="19">
        <v>4</v>
      </c>
      <c r="G61" s="36">
        <v>44.49</v>
      </c>
      <c r="H61" s="37">
        <f t="shared" si="2"/>
        <v>355.92</v>
      </c>
    </row>
    <row r="62" spans="1:12" ht="34.5" customHeight="1" thickBot="1" x14ac:dyDescent="0.3">
      <c r="A62" s="41">
        <v>10</v>
      </c>
      <c r="B62" s="42" t="s">
        <v>49</v>
      </c>
      <c r="C62" s="43" t="s">
        <v>45</v>
      </c>
      <c r="D62" s="43">
        <v>44</v>
      </c>
      <c r="E62" s="43" t="s">
        <v>46</v>
      </c>
      <c r="F62" s="43">
        <v>4</v>
      </c>
      <c r="G62" s="44">
        <v>10</v>
      </c>
      <c r="H62" s="38">
        <f t="shared" si="2"/>
        <v>1760</v>
      </c>
    </row>
    <row r="63" spans="1:12" ht="45.75" customHeight="1" thickBot="1" x14ac:dyDescent="0.3">
      <c r="A63" s="17">
        <v>11</v>
      </c>
      <c r="B63" s="2" t="s">
        <v>50</v>
      </c>
      <c r="C63" s="19" t="s">
        <v>45</v>
      </c>
      <c r="D63" s="19">
        <v>1</v>
      </c>
      <c r="E63" s="19" t="s">
        <v>46</v>
      </c>
      <c r="F63" s="19">
        <v>4</v>
      </c>
      <c r="G63" s="36">
        <v>150</v>
      </c>
      <c r="H63" s="37">
        <f t="shared" si="2"/>
        <v>600</v>
      </c>
    </row>
    <row r="64" spans="1:12" ht="25.5" customHeight="1" thickBot="1" x14ac:dyDescent="0.3">
      <c r="A64" s="41">
        <v>12</v>
      </c>
      <c r="B64" s="42" t="s">
        <v>51</v>
      </c>
      <c r="C64" s="43" t="s">
        <v>45</v>
      </c>
      <c r="D64" s="43">
        <v>1</v>
      </c>
      <c r="E64" s="43" t="s">
        <v>46</v>
      </c>
      <c r="F64" s="43">
        <v>4</v>
      </c>
      <c r="G64" s="44">
        <v>126</v>
      </c>
      <c r="H64" s="38">
        <f t="shared" si="2"/>
        <v>504</v>
      </c>
    </row>
    <row r="65" spans="1:8" ht="30.75" customHeight="1" thickBot="1" x14ac:dyDescent="0.3">
      <c r="A65" s="17">
        <v>13</v>
      </c>
      <c r="B65" s="2" t="s">
        <v>52</v>
      </c>
      <c r="C65" s="19" t="s">
        <v>45</v>
      </c>
      <c r="D65" s="19">
        <v>130</v>
      </c>
      <c r="E65" s="19" t="s">
        <v>46</v>
      </c>
      <c r="F65" s="19">
        <v>4</v>
      </c>
      <c r="G65" s="36">
        <v>8</v>
      </c>
      <c r="H65" s="37">
        <f t="shared" si="2"/>
        <v>4160</v>
      </c>
    </row>
    <row r="66" spans="1:8" ht="55.5" customHeight="1" thickBot="1" x14ac:dyDescent="0.3">
      <c r="A66" s="41">
        <v>14</v>
      </c>
      <c r="B66" s="42" t="s">
        <v>53</v>
      </c>
      <c r="C66" s="43" t="s">
        <v>45</v>
      </c>
      <c r="D66" s="43">
        <v>4</v>
      </c>
      <c r="E66" s="43" t="s">
        <v>46</v>
      </c>
      <c r="F66" s="43">
        <v>4</v>
      </c>
      <c r="G66" s="44">
        <v>70</v>
      </c>
      <c r="H66" s="38">
        <f t="shared" si="2"/>
        <v>1120</v>
      </c>
    </row>
    <row r="67" spans="1:8" ht="55.5" customHeight="1" thickBot="1" x14ac:dyDescent="0.3">
      <c r="A67" s="17">
        <v>15</v>
      </c>
      <c r="B67" s="2" t="s">
        <v>54</v>
      </c>
      <c r="C67" s="19" t="s">
        <v>45</v>
      </c>
      <c r="D67" s="19">
        <v>1</v>
      </c>
      <c r="E67" s="19" t="s">
        <v>46</v>
      </c>
      <c r="F67" s="19">
        <v>4</v>
      </c>
      <c r="G67" s="36">
        <v>90</v>
      </c>
      <c r="H67" s="37">
        <f t="shared" si="2"/>
        <v>360</v>
      </c>
    </row>
    <row r="68" spans="1:8" ht="48.75" thickBot="1" x14ac:dyDescent="0.3">
      <c r="A68" s="41">
        <v>16</v>
      </c>
      <c r="B68" s="42" t="s">
        <v>55</v>
      </c>
      <c r="C68" s="43" t="s">
        <v>45</v>
      </c>
      <c r="D68" s="43">
        <v>2</v>
      </c>
      <c r="E68" s="43" t="s">
        <v>46</v>
      </c>
      <c r="F68" s="43">
        <v>4</v>
      </c>
      <c r="G68" s="44">
        <v>111</v>
      </c>
      <c r="H68" s="38">
        <f t="shared" si="2"/>
        <v>888</v>
      </c>
    </row>
    <row r="69" spans="1:8" ht="27.75" customHeight="1" thickBot="1" x14ac:dyDescent="0.3">
      <c r="A69" s="17">
        <v>17</v>
      </c>
      <c r="B69" s="2" t="s">
        <v>56</v>
      </c>
      <c r="C69" s="19" t="s">
        <v>45</v>
      </c>
      <c r="D69" s="19">
        <v>2</v>
      </c>
      <c r="E69" s="19" t="s">
        <v>46</v>
      </c>
      <c r="F69" s="19">
        <v>4</v>
      </c>
      <c r="G69" s="36">
        <v>350</v>
      </c>
      <c r="H69" s="37">
        <f t="shared" si="2"/>
        <v>2800</v>
      </c>
    </row>
    <row r="70" spans="1:8" ht="22.5" customHeight="1" thickBot="1" x14ac:dyDescent="0.3">
      <c r="A70" s="41">
        <v>18</v>
      </c>
      <c r="B70" s="42" t="s">
        <v>57</v>
      </c>
      <c r="C70" s="43" t="s">
        <v>45</v>
      </c>
      <c r="D70" s="43">
        <v>2</v>
      </c>
      <c r="E70" s="43" t="s">
        <v>46</v>
      </c>
      <c r="F70" s="43">
        <v>4</v>
      </c>
      <c r="G70" s="44">
        <v>30</v>
      </c>
      <c r="H70" s="38">
        <f t="shared" si="2"/>
        <v>240</v>
      </c>
    </row>
    <row r="71" spans="1:8" ht="30.75" customHeight="1" thickBot="1" x14ac:dyDescent="0.3">
      <c r="A71" s="17">
        <v>19</v>
      </c>
      <c r="B71" s="2" t="s">
        <v>58</v>
      </c>
      <c r="C71" s="19" t="s">
        <v>45</v>
      </c>
      <c r="D71" s="19">
        <v>2</v>
      </c>
      <c r="E71" s="19" t="s">
        <v>46</v>
      </c>
      <c r="F71" s="19">
        <v>4</v>
      </c>
      <c r="G71" s="36">
        <v>120</v>
      </c>
      <c r="H71" s="37">
        <f t="shared" si="2"/>
        <v>960</v>
      </c>
    </row>
    <row r="72" spans="1:8" ht="60.75" thickBot="1" x14ac:dyDescent="0.3">
      <c r="A72" s="41">
        <v>20</v>
      </c>
      <c r="B72" s="42" t="s">
        <v>59</v>
      </c>
      <c r="C72" s="43" t="s">
        <v>45</v>
      </c>
      <c r="D72" s="43">
        <v>1</v>
      </c>
      <c r="E72" s="43" t="s">
        <v>46</v>
      </c>
      <c r="F72" s="43">
        <v>4</v>
      </c>
      <c r="G72" s="44">
        <v>1500</v>
      </c>
      <c r="H72" s="38">
        <f t="shared" si="2"/>
        <v>6000</v>
      </c>
    </row>
    <row r="73" spans="1:8" ht="81" customHeight="1" thickBot="1" x14ac:dyDescent="0.3">
      <c r="A73" s="17">
        <v>21</v>
      </c>
      <c r="B73" s="2" t="s">
        <v>60</v>
      </c>
      <c r="C73" s="19" t="s">
        <v>45</v>
      </c>
      <c r="D73" s="19">
        <v>1</v>
      </c>
      <c r="E73" s="19" t="s">
        <v>46</v>
      </c>
      <c r="F73" s="19">
        <v>4</v>
      </c>
      <c r="G73" s="36">
        <v>1047.71</v>
      </c>
      <c r="H73" s="37">
        <f t="shared" si="2"/>
        <v>4190.84</v>
      </c>
    </row>
    <row r="74" spans="1:8" ht="135.75" customHeight="1" thickBot="1" x14ac:dyDescent="0.3">
      <c r="A74" s="41">
        <v>22</v>
      </c>
      <c r="B74" s="42" t="s">
        <v>61</v>
      </c>
      <c r="C74" s="43" t="s">
        <v>45</v>
      </c>
      <c r="D74" s="43">
        <v>1</v>
      </c>
      <c r="E74" s="43" t="s">
        <v>46</v>
      </c>
      <c r="F74" s="43">
        <v>4</v>
      </c>
      <c r="G74" s="44">
        <v>1465</v>
      </c>
      <c r="H74" s="38">
        <f t="shared" si="2"/>
        <v>5860</v>
      </c>
    </row>
    <row r="75" spans="1:8" ht="25.5" customHeight="1" thickBot="1" x14ac:dyDescent="0.3">
      <c r="A75" s="17">
        <v>23</v>
      </c>
      <c r="B75" s="2" t="s">
        <v>62</v>
      </c>
      <c r="C75" s="19" t="s">
        <v>45</v>
      </c>
      <c r="D75" s="19">
        <v>20</v>
      </c>
      <c r="E75" s="19" t="s">
        <v>46</v>
      </c>
      <c r="F75" s="19">
        <v>4</v>
      </c>
      <c r="G75" s="36">
        <v>8.08</v>
      </c>
      <c r="H75" s="37">
        <f t="shared" si="2"/>
        <v>646.4</v>
      </c>
    </row>
    <row r="76" spans="1:8" ht="30.75" customHeight="1" thickBot="1" x14ac:dyDescent="0.3">
      <c r="A76" s="41">
        <v>24</v>
      </c>
      <c r="B76" s="42" t="s">
        <v>63</v>
      </c>
      <c r="C76" s="43" t="s">
        <v>45</v>
      </c>
      <c r="D76" s="43">
        <v>1</v>
      </c>
      <c r="E76" s="43" t="s">
        <v>46</v>
      </c>
      <c r="F76" s="43">
        <v>4</v>
      </c>
      <c r="G76" s="44">
        <v>100</v>
      </c>
      <c r="H76" s="38">
        <f t="shared" si="2"/>
        <v>400</v>
      </c>
    </row>
    <row r="77" spans="1:8" ht="30" customHeight="1" thickBot="1" x14ac:dyDescent="0.3">
      <c r="A77" s="17">
        <v>25</v>
      </c>
      <c r="B77" s="2" t="s">
        <v>64</v>
      </c>
      <c r="C77" s="19" t="s">
        <v>65</v>
      </c>
      <c r="D77" s="19">
        <v>2</v>
      </c>
      <c r="E77" s="19" t="s">
        <v>46</v>
      </c>
      <c r="F77" s="19">
        <v>5</v>
      </c>
      <c r="G77" s="36">
        <v>120</v>
      </c>
      <c r="H77" s="37">
        <f t="shared" si="2"/>
        <v>1200</v>
      </c>
    </row>
    <row r="78" spans="1:8" ht="30.75" customHeight="1" thickBot="1" x14ac:dyDescent="0.3">
      <c r="A78" s="41">
        <v>26</v>
      </c>
      <c r="B78" s="42" t="s">
        <v>66</v>
      </c>
      <c r="C78" s="43" t="s">
        <v>65</v>
      </c>
      <c r="D78" s="43">
        <v>1</v>
      </c>
      <c r="E78" s="43" t="s">
        <v>46</v>
      </c>
      <c r="F78" s="43">
        <v>5</v>
      </c>
      <c r="G78" s="44">
        <v>100</v>
      </c>
      <c r="H78" s="38">
        <f t="shared" si="2"/>
        <v>500</v>
      </c>
    </row>
    <row r="79" spans="1:8" ht="23.25" customHeight="1" thickBot="1" x14ac:dyDescent="0.3">
      <c r="A79" s="17">
        <v>27</v>
      </c>
      <c r="B79" s="2" t="s">
        <v>67</v>
      </c>
      <c r="C79" s="19" t="s">
        <v>65</v>
      </c>
      <c r="D79" s="19">
        <v>10</v>
      </c>
      <c r="E79" s="19" t="s">
        <v>46</v>
      </c>
      <c r="F79" s="19">
        <v>5</v>
      </c>
      <c r="G79" s="36">
        <v>8</v>
      </c>
      <c r="H79" s="37">
        <f t="shared" si="2"/>
        <v>400</v>
      </c>
    </row>
    <row r="80" spans="1:8" ht="23.25" customHeight="1" thickBot="1" x14ac:dyDescent="0.3">
      <c r="A80" s="41">
        <v>28</v>
      </c>
      <c r="B80" s="42" t="s">
        <v>68</v>
      </c>
      <c r="C80" s="43" t="s">
        <v>65</v>
      </c>
      <c r="D80" s="43">
        <v>1</v>
      </c>
      <c r="E80" s="43" t="s">
        <v>46</v>
      </c>
      <c r="F80" s="43">
        <v>5</v>
      </c>
      <c r="G80" s="44">
        <v>146.11000000000001</v>
      </c>
      <c r="H80" s="38">
        <f t="shared" si="2"/>
        <v>730.55000000000007</v>
      </c>
    </row>
    <row r="81" spans="1:8" ht="54" customHeight="1" thickBot="1" x14ac:dyDescent="0.3">
      <c r="A81" s="17">
        <v>29</v>
      </c>
      <c r="B81" s="2" t="s">
        <v>69</v>
      </c>
      <c r="C81" s="19" t="s">
        <v>65</v>
      </c>
      <c r="D81" s="19">
        <v>1</v>
      </c>
      <c r="E81" s="19" t="s">
        <v>46</v>
      </c>
      <c r="F81" s="19">
        <v>5</v>
      </c>
      <c r="G81" s="36">
        <v>1300</v>
      </c>
      <c r="H81" s="37">
        <f t="shared" si="2"/>
        <v>6500</v>
      </c>
    </row>
    <row r="82" spans="1:8" ht="32.25" customHeight="1" thickBot="1" x14ac:dyDescent="0.3">
      <c r="A82" s="41">
        <v>30</v>
      </c>
      <c r="B82" s="42" t="s">
        <v>70</v>
      </c>
      <c r="C82" s="43" t="s">
        <v>65</v>
      </c>
      <c r="D82" s="43">
        <v>4</v>
      </c>
      <c r="E82" s="43" t="s">
        <v>46</v>
      </c>
      <c r="F82" s="43">
        <v>5</v>
      </c>
      <c r="G82" s="44">
        <v>10</v>
      </c>
      <c r="H82" s="38">
        <f t="shared" si="2"/>
        <v>200</v>
      </c>
    </row>
    <row r="83" spans="1:8" ht="33" customHeight="1" thickBot="1" x14ac:dyDescent="0.3">
      <c r="A83" s="17">
        <v>31</v>
      </c>
      <c r="B83" s="2" t="s">
        <v>71</v>
      </c>
      <c r="C83" s="19" t="s">
        <v>72</v>
      </c>
      <c r="D83" s="19">
        <v>2</v>
      </c>
      <c r="E83" s="19" t="s">
        <v>46</v>
      </c>
      <c r="F83" s="19">
        <v>2</v>
      </c>
      <c r="G83" s="36">
        <v>1230</v>
      </c>
      <c r="H83" s="37">
        <f t="shared" si="2"/>
        <v>4920</v>
      </c>
    </row>
    <row r="84" spans="1:8" ht="31.5" customHeight="1" thickBot="1" x14ac:dyDescent="0.3">
      <c r="A84" s="41">
        <v>32</v>
      </c>
      <c r="B84" s="42" t="s">
        <v>73</v>
      </c>
      <c r="C84" s="43" t="s">
        <v>72</v>
      </c>
      <c r="D84" s="43">
        <v>1</v>
      </c>
      <c r="E84" s="43" t="s">
        <v>46</v>
      </c>
      <c r="F84" s="43">
        <v>2</v>
      </c>
      <c r="G84" s="44">
        <v>1175</v>
      </c>
      <c r="H84" s="38">
        <f t="shared" si="2"/>
        <v>2350</v>
      </c>
    </row>
    <row r="85" spans="1:8" ht="41.25" customHeight="1" thickBot="1" x14ac:dyDescent="0.3">
      <c r="A85" s="17">
        <v>33</v>
      </c>
      <c r="B85" s="2" t="s">
        <v>74</v>
      </c>
      <c r="C85" s="19" t="s">
        <v>72</v>
      </c>
      <c r="D85" s="19">
        <v>22</v>
      </c>
      <c r="E85" s="19" t="s">
        <v>46</v>
      </c>
      <c r="F85" s="19">
        <v>2</v>
      </c>
      <c r="G85" s="36">
        <v>10</v>
      </c>
      <c r="H85" s="37">
        <f t="shared" si="2"/>
        <v>440</v>
      </c>
    </row>
    <row r="86" spans="1:8" ht="24" customHeight="1" thickBot="1" x14ac:dyDescent="0.3">
      <c r="A86" s="41">
        <v>34</v>
      </c>
      <c r="B86" s="42" t="s">
        <v>75</v>
      </c>
      <c r="C86" s="43" t="s">
        <v>72</v>
      </c>
      <c r="D86" s="43">
        <v>130</v>
      </c>
      <c r="E86" s="43" t="s">
        <v>46</v>
      </c>
      <c r="F86" s="43">
        <v>2</v>
      </c>
      <c r="G86" s="44">
        <v>8</v>
      </c>
      <c r="H86" s="38">
        <f t="shared" si="2"/>
        <v>2080</v>
      </c>
    </row>
    <row r="87" spans="1:8" ht="21.75" customHeight="1" thickBot="1" x14ac:dyDescent="0.3">
      <c r="A87" s="17">
        <v>35</v>
      </c>
      <c r="B87" s="2" t="s">
        <v>76</v>
      </c>
      <c r="C87" s="19" t="s">
        <v>77</v>
      </c>
      <c r="D87" s="19">
        <v>1</v>
      </c>
      <c r="E87" s="19" t="s">
        <v>46</v>
      </c>
      <c r="F87" s="19">
        <v>1</v>
      </c>
      <c r="G87" s="36">
        <v>120</v>
      </c>
      <c r="H87" s="37">
        <f t="shared" si="2"/>
        <v>120</v>
      </c>
    </row>
    <row r="88" spans="1:8" ht="20.25" customHeight="1" thickBot="1" x14ac:dyDescent="0.3">
      <c r="A88" s="41">
        <v>36</v>
      </c>
      <c r="B88" s="42" t="s">
        <v>78</v>
      </c>
      <c r="C88" s="43" t="s">
        <v>77</v>
      </c>
      <c r="D88" s="43">
        <v>1</v>
      </c>
      <c r="E88" s="43" t="s">
        <v>46</v>
      </c>
      <c r="F88" s="43">
        <v>1</v>
      </c>
      <c r="G88" s="44">
        <v>106.95</v>
      </c>
      <c r="H88" s="38">
        <f t="shared" si="2"/>
        <v>106.95</v>
      </c>
    </row>
    <row r="89" spans="1:8" ht="22.5" customHeight="1" thickBot="1" x14ac:dyDescent="0.3">
      <c r="A89" s="17">
        <v>37</v>
      </c>
      <c r="B89" s="2" t="s">
        <v>79</v>
      </c>
      <c r="C89" s="19" t="s">
        <v>77</v>
      </c>
      <c r="D89" s="19">
        <v>3</v>
      </c>
      <c r="E89" s="19" t="s">
        <v>46</v>
      </c>
      <c r="F89" s="19">
        <v>1</v>
      </c>
      <c r="G89" s="36">
        <v>10</v>
      </c>
      <c r="H89" s="37">
        <f t="shared" si="2"/>
        <v>30</v>
      </c>
    </row>
    <row r="90" spans="1:8" ht="23.25" customHeight="1" thickBot="1" x14ac:dyDescent="0.3">
      <c r="A90" s="41">
        <v>38</v>
      </c>
      <c r="B90" s="42" t="s">
        <v>80</v>
      </c>
      <c r="C90" s="43" t="s">
        <v>77</v>
      </c>
      <c r="D90" s="43">
        <v>2</v>
      </c>
      <c r="E90" s="43" t="s">
        <v>46</v>
      </c>
      <c r="F90" s="43">
        <v>1</v>
      </c>
      <c r="G90" s="44">
        <v>10</v>
      </c>
      <c r="H90" s="38">
        <f t="shared" si="2"/>
        <v>20</v>
      </c>
    </row>
    <row r="91" spans="1:8" ht="43.5" customHeight="1" thickBot="1" x14ac:dyDescent="0.3">
      <c r="A91" s="17">
        <v>39</v>
      </c>
      <c r="B91" s="2" t="s">
        <v>81</v>
      </c>
      <c r="C91" s="19" t="s">
        <v>82</v>
      </c>
      <c r="D91" s="19">
        <v>22</v>
      </c>
      <c r="E91" s="19" t="s">
        <v>46</v>
      </c>
      <c r="F91" s="23" t="s">
        <v>83</v>
      </c>
      <c r="G91" s="40">
        <v>80</v>
      </c>
      <c r="H91" s="45">
        <f>D91*G91</f>
        <v>1760</v>
      </c>
    </row>
    <row r="92" spans="1:8" ht="36" customHeight="1" thickBot="1" x14ac:dyDescent="0.3">
      <c r="A92" s="41">
        <v>40</v>
      </c>
      <c r="B92" s="42" t="s">
        <v>84</v>
      </c>
      <c r="C92" s="43" t="s">
        <v>82</v>
      </c>
      <c r="D92" s="43">
        <v>2</v>
      </c>
      <c r="E92" s="43" t="s">
        <v>46</v>
      </c>
      <c r="F92" s="23" t="s">
        <v>83</v>
      </c>
      <c r="G92" s="44">
        <v>211.93</v>
      </c>
      <c r="H92" s="38">
        <f t="shared" ref="H92:H95" si="3">D92*G92</f>
        <v>423.86</v>
      </c>
    </row>
    <row r="93" spans="1:8" ht="57.75" customHeight="1" thickBot="1" x14ac:dyDescent="0.3">
      <c r="A93" s="17">
        <v>41</v>
      </c>
      <c r="B93" s="2" t="s">
        <v>85</v>
      </c>
      <c r="C93" s="19" t="s">
        <v>82</v>
      </c>
      <c r="D93" s="19">
        <v>2</v>
      </c>
      <c r="E93" s="19" t="s">
        <v>46</v>
      </c>
      <c r="F93" s="23" t="s">
        <v>83</v>
      </c>
      <c r="G93" s="40">
        <v>550</v>
      </c>
      <c r="H93" s="45">
        <f t="shared" si="3"/>
        <v>1100</v>
      </c>
    </row>
    <row r="94" spans="1:8" ht="48" customHeight="1" thickBot="1" x14ac:dyDescent="0.3">
      <c r="A94" s="18">
        <v>42</v>
      </c>
      <c r="B94" s="42" t="s">
        <v>86</v>
      </c>
      <c r="C94" s="43" t="s">
        <v>82</v>
      </c>
      <c r="D94" s="43">
        <v>2</v>
      </c>
      <c r="E94" s="43" t="s">
        <v>46</v>
      </c>
      <c r="F94" s="23" t="s">
        <v>83</v>
      </c>
      <c r="G94" s="44">
        <v>300</v>
      </c>
      <c r="H94" s="38">
        <f t="shared" si="3"/>
        <v>600</v>
      </c>
    </row>
    <row r="95" spans="1:8" ht="45.75" customHeight="1" thickBot="1" x14ac:dyDescent="0.3">
      <c r="A95" s="17">
        <v>43</v>
      </c>
      <c r="B95" s="2" t="s">
        <v>87</v>
      </c>
      <c r="C95" s="19" t="s">
        <v>82</v>
      </c>
      <c r="D95" s="19">
        <v>2</v>
      </c>
      <c r="E95" s="19" t="s">
        <v>46</v>
      </c>
      <c r="F95" s="23" t="s">
        <v>83</v>
      </c>
      <c r="G95" s="40">
        <v>150</v>
      </c>
      <c r="H95" s="45">
        <f t="shared" si="3"/>
        <v>300</v>
      </c>
    </row>
    <row r="96" spans="1:8" ht="34.5" customHeight="1" thickBot="1" x14ac:dyDescent="0.3">
      <c r="A96" s="50" t="s">
        <v>88</v>
      </c>
      <c r="B96" s="51"/>
      <c r="C96" s="51"/>
      <c r="D96" s="51"/>
      <c r="E96" s="51"/>
      <c r="F96" s="51"/>
      <c r="G96" s="52"/>
      <c r="H96" s="39">
        <f>SUM(H59:H95)</f>
        <v>61366.52</v>
      </c>
    </row>
    <row r="99" spans="1:1" x14ac:dyDescent="0.25">
      <c r="A99" s="3" t="s">
        <v>89</v>
      </c>
    </row>
    <row r="101" spans="1:1" x14ac:dyDescent="0.25">
      <c r="A101" s="3" t="s">
        <v>90</v>
      </c>
    </row>
    <row r="103" spans="1:1" x14ac:dyDescent="0.25">
      <c r="A103" s="3" t="s">
        <v>91</v>
      </c>
    </row>
    <row r="105" spans="1:1" x14ac:dyDescent="0.25">
      <c r="A105" s="3" t="s">
        <v>92</v>
      </c>
    </row>
    <row r="107" spans="1:1" x14ac:dyDescent="0.25">
      <c r="A107" s="3" t="s">
        <v>93</v>
      </c>
    </row>
    <row r="109" spans="1:1" x14ac:dyDescent="0.25">
      <c r="A109" s="3" t="s">
        <v>90</v>
      </c>
    </row>
    <row r="111" spans="1:1" x14ac:dyDescent="0.25">
      <c r="A111" s="3" t="s">
        <v>94</v>
      </c>
    </row>
    <row r="113" spans="1:1" x14ac:dyDescent="0.25">
      <c r="A113" s="3" t="s">
        <v>92</v>
      </c>
    </row>
    <row r="115" spans="1:1" x14ac:dyDescent="0.25">
      <c r="A115" s="3" t="s">
        <v>95</v>
      </c>
    </row>
    <row r="117" spans="1:1" x14ac:dyDescent="0.25">
      <c r="A117" s="3" t="s">
        <v>90</v>
      </c>
    </row>
    <row r="119" spans="1:1" x14ac:dyDescent="0.25">
      <c r="A119" s="3" t="s">
        <v>96</v>
      </c>
    </row>
    <row r="121" spans="1:1" x14ac:dyDescent="0.25">
      <c r="A121" s="3" t="s">
        <v>92</v>
      </c>
    </row>
    <row r="123" spans="1:1" x14ac:dyDescent="0.25">
      <c r="A123" s="3" t="s">
        <v>97</v>
      </c>
    </row>
    <row r="125" spans="1:1" x14ac:dyDescent="0.25">
      <c r="A125" s="3" t="s">
        <v>90</v>
      </c>
    </row>
    <row r="127" spans="1:1" x14ac:dyDescent="0.25">
      <c r="A127" s="3" t="s">
        <v>98</v>
      </c>
    </row>
    <row r="129" spans="1:12" x14ac:dyDescent="0.25">
      <c r="A129" s="3" t="s">
        <v>92</v>
      </c>
    </row>
    <row r="131" spans="1:12" x14ac:dyDescent="0.25">
      <c r="A131" s="3" t="s">
        <v>99</v>
      </c>
    </row>
    <row r="133" spans="1:12" x14ac:dyDescent="0.25">
      <c r="A133" s="3" t="s">
        <v>100</v>
      </c>
    </row>
    <row r="135" spans="1:12" x14ac:dyDescent="0.25">
      <c r="A135" s="3" t="s">
        <v>101</v>
      </c>
    </row>
    <row r="138" spans="1:12" ht="21" x14ac:dyDescent="0.35">
      <c r="A138" s="95" t="s">
        <v>102</v>
      </c>
      <c r="B138" s="95"/>
      <c r="C138" s="95"/>
      <c r="D138" s="95"/>
      <c r="E138" s="95"/>
      <c r="F138" s="95"/>
      <c r="G138" s="95"/>
      <c r="H138" s="95"/>
      <c r="I138" s="95"/>
      <c r="J138" s="95"/>
      <c r="K138" s="95"/>
      <c r="L138" s="95"/>
    </row>
    <row r="140" spans="1:12" ht="15.75" thickBot="1" x14ac:dyDescent="0.3"/>
    <row r="141" spans="1:12" ht="24" customHeight="1" x14ac:dyDescent="0.25">
      <c r="A141" s="53" t="s">
        <v>7</v>
      </c>
      <c r="B141" s="8" t="s">
        <v>26</v>
      </c>
      <c r="C141" s="56" t="s">
        <v>103</v>
      </c>
      <c r="D141" s="56" t="s">
        <v>104</v>
      </c>
      <c r="E141" s="56" t="s">
        <v>41</v>
      </c>
      <c r="F141" s="56" t="s">
        <v>29</v>
      </c>
      <c r="G141" s="56" t="s">
        <v>16</v>
      </c>
      <c r="H141" s="104" t="s">
        <v>19</v>
      </c>
    </row>
    <row r="142" spans="1:12" ht="9" customHeight="1" x14ac:dyDescent="0.25">
      <c r="A142" s="54"/>
      <c r="B142" s="10"/>
      <c r="C142" s="57"/>
      <c r="D142" s="57"/>
      <c r="E142" s="57"/>
      <c r="F142" s="57"/>
      <c r="G142" s="57"/>
      <c r="H142" s="99"/>
    </row>
    <row r="143" spans="1:12" ht="23.25" customHeight="1" x14ac:dyDescent="0.25">
      <c r="A143" s="54"/>
      <c r="B143" s="12" t="s">
        <v>27</v>
      </c>
      <c r="C143" s="57"/>
      <c r="D143" s="57" t="s">
        <v>11</v>
      </c>
      <c r="E143" s="57"/>
      <c r="F143" s="57" t="s">
        <v>13</v>
      </c>
      <c r="G143" s="57" t="s">
        <v>32</v>
      </c>
      <c r="H143" s="13" t="s">
        <v>105</v>
      </c>
    </row>
    <row r="144" spans="1:12" ht="3" customHeight="1" x14ac:dyDescent="0.25">
      <c r="A144" s="54"/>
      <c r="B144" s="10"/>
      <c r="C144" s="57"/>
      <c r="D144" s="57"/>
      <c r="E144" s="57"/>
      <c r="F144" s="57"/>
      <c r="G144" s="57"/>
      <c r="H144" s="99" t="s">
        <v>42</v>
      </c>
    </row>
    <row r="145" spans="1:8" ht="15.75" thickBot="1" x14ac:dyDescent="0.3">
      <c r="A145" s="55"/>
      <c r="B145" s="14"/>
      <c r="C145" s="58"/>
      <c r="D145" s="58"/>
      <c r="E145" s="58"/>
      <c r="F145" s="14"/>
      <c r="G145" s="15" t="s">
        <v>42</v>
      </c>
      <c r="H145" s="100"/>
    </row>
    <row r="146" spans="1:8" x14ac:dyDescent="0.25">
      <c r="A146" s="59">
        <v>44</v>
      </c>
      <c r="B146" s="62" t="s">
        <v>106</v>
      </c>
      <c r="C146" s="25" t="s">
        <v>107</v>
      </c>
      <c r="D146" s="65">
        <v>1</v>
      </c>
      <c r="E146" s="65" t="s">
        <v>110</v>
      </c>
      <c r="F146" s="65">
        <v>1</v>
      </c>
      <c r="G146" s="71">
        <v>250</v>
      </c>
      <c r="H146" s="68">
        <f>D146*F146*G146</f>
        <v>250</v>
      </c>
    </row>
    <row r="147" spans="1:8" ht="5.25" customHeight="1" x14ac:dyDescent="0.25">
      <c r="A147" s="60"/>
      <c r="B147" s="63"/>
      <c r="C147" s="27"/>
      <c r="D147" s="66"/>
      <c r="E147" s="66"/>
      <c r="F147" s="66"/>
      <c r="G147" s="72"/>
      <c r="H147" s="69"/>
    </row>
    <row r="148" spans="1:8" x14ac:dyDescent="0.25">
      <c r="A148" s="60"/>
      <c r="B148" s="63"/>
      <c r="C148" s="26" t="s">
        <v>108</v>
      </c>
      <c r="D148" s="66"/>
      <c r="E148" s="66"/>
      <c r="F148" s="66"/>
      <c r="G148" s="72"/>
      <c r="H148" s="69"/>
    </row>
    <row r="149" spans="1:8" ht="3" customHeight="1" x14ac:dyDescent="0.25">
      <c r="A149" s="60"/>
      <c r="B149" s="63"/>
      <c r="C149" s="27"/>
      <c r="D149" s="66"/>
      <c r="E149" s="66"/>
      <c r="F149" s="66"/>
      <c r="G149" s="72"/>
      <c r="H149" s="69"/>
    </row>
    <row r="150" spans="1:8" ht="15.75" thickBot="1" x14ac:dyDescent="0.3">
      <c r="A150" s="60"/>
      <c r="B150" s="63"/>
      <c r="C150" s="28" t="s">
        <v>109</v>
      </c>
      <c r="D150" s="66"/>
      <c r="E150" s="66"/>
      <c r="F150" s="67"/>
      <c r="G150" s="73"/>
      <c r="H150" s="70"/>
    </row>
    <row r="151" spans="1:8" ht="36" x14ac:dyDescent="0.25">
      <c r="A151" s="60"/>
      <c r="B151" s="63"/>
      <c r="C151" s="25" t="s">
        <v>111</v>
      </c>
      <c r="D151" s="66"/>
      <c r="E151" s="66"/>
      <c r="F151" s="65">
        <v>2</v>
      </c>
      <c r="G151" s="71">
        <v>290</v>
      </c>
      <c r="H151" s="68">
        <f>D146*F151*G151</f>
        <v>580</v>
      </c>
    </row>
    <row r="152" spans="1:8" ht="3.75" customHeight="1" x14ac:dyDescent="0.25">
      <c r="A152" s="60"/>
      <c r="B152" s="63"/>
      <c r="C152" s="27"/>
      <c r="D152" s="66"/>
      <c r="E152" s="66"/>
      <c r="F152" s="66"/>
      <c r="G152" s="72"/>
      <c r="H152" s="69"/>
    </row>
    <row r="153" spans="1:8" x14ac:dyDescent="0.25">
      <c r="A153" s="60"/>
      <c r="B153" s="63"/>
      <c r="C153" s="26" t="s">
        <v>112</v>
      </c>
      <c r="D153" s="66"/>
      <c r="E153" s="66"/>
      <c r="F153" s="66"/>
      <c r="G153" s="72"/>
      <c r="H153" s="69"/>
    </row>
    <row r="154" spans="1:8" ht="3.75" customHeight="1" x14ac:dyDescent="0.25">
      <c r="A154" s="60"/>
      <c r="B154" s="63"/>
      <c r="C154" s="27"/>
      <c r="D154" s="66"/>
      <c r="E154" s="66"/>
      <c r="F154" s="66"/>
      <c r="G154" s="72"/>
      <c r="H154" s="69"/>
    </row>
    <row r="155" spans="1:8" ht="15.75" thickBot="1" x14ac:dyDescent="0.3">
      <c r="A155" s="60"/>
      <c r="B155" s="63"/>
      <c r="C155" s="28" t="s">
        <v>113</v>
      </c>
      <c r="D155" s="66"/>
      <c r="E155" s="66"/>
      <c r="F155" s="67"/>
      <c r="G155" s="73"/>
      <c r="H155" s="70"/>
    </row>
    <row r="156" spans="1:8" x14ac:dyDescent="0.25">
      <c r="A156" s="60"/>
      <c r="B156" s="63"/>
      <c r="C156" s="25" t="s">
        <v>114</v>
      </c>
      <c r="D156" s="66"/>
      <c r="E156" s="66"/>
      <c r="F156" s="65">
        <v>1</v>
      </c>
      <c r="G156" s="71">
        <v>207.5</v>
      </c>
      <c r="H156" s="68">
        <f>D146*F156*G156</f>
        <v>207.5</v>
      </c>
    </row>
    <row r="157" spans="1:8" ht="3" customHeight="1" x14ac:dyDescent="0.25">
      <c r="A157" s="60"/>
      <c r="B157" s="63"/>
      <c r="C157" s="27"/>
      <c r="D157" s="66"/>
      <c r="E157" s="66"/>
      <c r="F157" s="66"/>
      <c r="G157" s="72"/>
      <c r="H157" s="69"/>
    </row>
    <row r="158" spans="1:8" x14ac:dyDescent="0.25">
      <c r="A158" s="60"/>
      <c r="B158" s="63"/>
      <c r="C158" s="26" t="s">
        <v>115</v>
      </c>
      <c r="D158" s="66"/>
      <c r="E158" s="66"/>
      <c r="F158" s="66"/>
      <c r="G158" s="72"/>
      <c r="H158" s="69"/>
    </row>
    <row r="159" spans="1:8" ht="1.5" customHeight="1" x14ac:dyDescent="0.25">
      <c r="A159" s="60"/>
      <c r="B159" s="63"/>
      <c r="C159" s="27"/>
      <c r="D159" s="66"/>
      <c r="E159" s="66"/>
      <c r="F159" s="66"/>
      <c r="G159" s="72"/>
      <c r="H159" s="69"/>
    </row>
    <row r="160" spans="1:8" ht="15.75" thickBot="1" x14ac:dyDescent="0.3">
      <c r="A160" s="61"/>
      <c r="B160" s="64"/>
      <c r="C160" s="28" t="s">
        <v>116</v>
      </c>
      <c r="D160" s="67"/>
      <c r="E160" s="67"/>
      <c r="F160" s="67"/>
      <c r="G160" s="73"/>
      <c r="H160" s="70"/>
    </row>
    <row r="161" spans="1:8" ht="20.25" customHeight="1" x14ac:dyDescent="0.25">
      <c r="A161" s="74">
        <v>45</v>
      </c>
      <c r="B161" s="77" t="s">
        <v>117</v>
      </c>
      <c r="C161" s="29" t="s">
        <v>107</v>
      </c>
      <c r="D161" s="80">
        <v>1</v>
      </c>
      <c r="E161" s="80" t="s">
        <v>110</v>
      </c>
      <c r="F161" s="80">
        <v>1</v>
      </c>
      <c r="G161" s="86">
        <v>250</v>
      </c>
      <c r="H161" s="83">
        <f>D161*F161*G161</f>
        <v>250</v>
      </c>
    </row>
    <row r="162" spans="1:8" ht="0.75" customHeight="1" x14ac:dyDescent="0.25">
      <c r="A162" s="75"/>
      <c r="B162" s="78"/>
      <c r="C162" s="31"/>
      <c r="D162" s="81"/>
      <c r="E162" s="81"/>
      <c r="F162" s="81"/>
      <c r="G162" s="87"/>
      <c r="H162" s="84"/>
    </row>
    <row r="163" spans="1:8" ht="14.25" customHeight="1" x14ac:dyDescent="0.25">
      <c r="A163" s="75"/>
      <c r="B163" s="78"/>
      <c r="C163" s="30" t="s">
        <v>108</v>
      </c>
      <c r="D163" s="81"/>
      <c r="E163" s="81"/>
      <c r="F163" s="81"/>
      <c r="G163" s="87"/>
      <c r="H163" s="84"/>
    </row>
    <row r="164" spans="1:8" ht="15" hidden="1" customHeight="1" x14ac:dyDescent="0.25">
      <c r="A164" s="75"/>
      <c r="B164" s="78"/>
      <c r="C164" s="31"/>
      <c r="D164" s="81"/>
      <c r="E164" s="81"/>
      <c r="F164" s="81"/>
      <c r="G164" s="87"/>
      <c r="H164" s="84"/>
    </row>
    <row r="165" spans="1:8" ht="15.75" thickBot="1" x14ac:dyDescent="0.3">
      <c r="A165" s="75"/>
      <c r="B165" s="78"/>
      <c r="C165" s="32" t="s">
        <v>109</v>
      </c>
      <c r="D165" s="81"/>
      <c r="E165" s="81"/>
      <c r="F165" s="82"/>
      <c r="G165" s="88"/>
      <c r="H165" s="85"/>
    </row>
    <row r="166" spans="1:8" ht="36" x14ac:dyDescent="0.25">
      <c r="A166" s="75"/>
      <c r="B166" s="78"/>
      <c r="C166" s="29" t="s">
        <v>111</v>
      </c>
      <c r="D166" s="81"/>
      <c r="E166" s="81"/>
      <c r="F166" s="80">
        <v>2</v>
      </c>
      <c r="G166" s="86">
        <v>300</v>
      </c>
      <c r="H166" s="83">
        <f>D161*F166*G166</f>
        <v>600</v>
      </c>
    </row>
    <row r="167" spans="1:8" ht="1.5" customHeight="1" x14ac:dyDescent="0.25">
      <c r="A167" s="75"/>
      <c r="B167" s="78"/>
      <c r="C167" s="31"/>
      <c r="D167" s="81"/>
      <c r="E167" s="81"/>
      <c r="F167" s="81"/>
      <c r="G167" s="87"/>
      <c r="H167" s="84"/>
    </row>
    <row r="168" spans="1:8" x14ac:dyDescent="0.25">
      <c r="A168" s="75"/>
      <c r="B168" s="78"/>
      <c r="C168" s="30" t="s">
        <v>112</v>
      </c>
      <c r="D168" s="81"/>
      <c r="E168" s="81"/>
      <c r="F168" s="81"/>
      <c r="G168" s="87"/>
      <c r="H168" s="84"/>
    </row>
    <row r="169" spans="1:8" ht="2.25" customHeight="1" x14ac:dyDescent="0.25">
      <c r="A169" s="75"/>
      <c r="B169" s="78"/>
      <c r="C169" s="31"/>
      <c r="D169" s="81"/>
      <c r="E169" s="81"/>
      <c r="F169" s="81"/>
      <c r="G169" s="87"/>
      <c r="H169" s="84"/>
    </row>
    <row r="170" spans="1:8" ht="12.75" customHeight="1" thickBot="1" x14ac:dyDescent="0.3">
      <c r="A170" s="75"/>
      <c r="B170" s="78"/>
      <c r="C170" s="32" t="s">
        <v>113</v>
      </c>
      <c r="D170" s="81"/>
      <c r="E170" s="81"/>
      <c r="F170" s="82"/>
      <c r="G170" s="88"/>
      <c r="H170" s="85"/>
    </row>
    <row r="171" spans="1:8" ht="13.5" customHeight="1" x14ac:dyDescent="0.25">
      <c r="A171" s="75"/>
      <c r="B171" s="78"/>
      <c r="C171" s="29" t="s">
        <v>114</v>
      </c>
      <c r="D171" s="81"/>
      <c r="E171" s="81"/>
      <c r="F171" s="80">
        <v>1</v>
      </c>
      <c r="G171" s="86">
        <v>250</v>
      </c>
      <c r="H171" s="83">
        <f>D161*F171*G171</f>
        <v>250</v>
      </c>
    </row>
    <row r="172" spans="1:8" ht="15" hidden="1" customHeight="1" x14ac:dyDescent="0.25">
      <c r="A172" s="75"/>
      <c r="B172" s="78"/>
      <c r="C172" s="31"/>
      <c r="D172" s="81"/>
      <c r="E172" s="81"/>
      <c r="F172" s="81"/>
      <c r="G172" s="87"/>
      <c r="H172" s="84"/>
    </row>
    <row r="173" spans="1:8" x14ac:dyDescent="0.25">
      <c r="A173" s="75"/>
      <c r="B173" s="78"/>
      <c r="C173" s="30" t="s">
        <v>115</v>
      </c>
      <c r="D173" s="81"/>
      <c r="E173" s="81"/>
      <c r="F173" s="81"/>
      <c r="G173" s="87"/>
      <c r="H173" s="84"/>
    </row>
    <row r="174" spans="1:8" ht="3" customHeight="1" x14ac:dyDescent="0.25">
      <c r="A174" s="75"/>
      <c r="B174" s="78"/>
      <c r="C174" s="31"/>
      <c r="D174" s="81"/>
      <c r="E174" s="81"/>
      <c r="F174" s="81"/>
      <c r="G174" s="87"/>
      <c r="H174" s="84"/>
    </row>
    <row r="175" spans="1:8" ht="15.75" thickBot="1" x14ac:dyDescent="0.3">
      <c r="A175" s="76"/>
      <c r="B175" s="79"/>
      <c r="C175" s="32" t="s">
        <v>116</v>
      </c>
      <c r="D175" s="82"/>
      <c r="E175" s="82"/>
      <c r="F175" s="82"/>
      <c r="G175" s="88"/>
      <c r="H175" s="85"/>
    </row>
    <row r="176" spans="1:8" ht="47.25" customHeight="1" x14ac:dyDescent="0.25">
      <c r="A176" s="59">
        <v>46</v>
      </c>
      <c r="B176" s="92" t="s">
        <v>118</v>
      </c>
      <c r="C176" s="25" t="s">
        <v>111</v>
      </c>
      <c r="D176" s="65">
        <v>2</v>
      </c>
      <c r="E176" s="65" t="s">
        <v>110</v>
      </c>
      <c r="F176" s="65">
        <v>2</v>
      </c>
      <c r="G176" s="71">
        <v>280</v>
      </c>
      <c r="H176" s="68">
        <f>D176*F176*G176</f>
        <v>1120</v>
      </c>
    </row>
    <row r="177" spans="1:8" ht="5.25" customHeight="1" x14ac:dyDescent="0.25">
      <c r="A177" s="60"/>
      <c r="B177" s="93"/>
      <c r="C177" s="66" t="s">
        <v>112</v>
      </c>
      <c r="D177" s="66"/>
      <c r="E177" s="66"/>
      <c r="F177" s="66"/>
      <c r="G177" s="72"/>
      <c r="H177" s="69"/>
    </row>
    <row r="178" spans="1:8" ht="21.75" customHeight="1" x14ac:dyDescent="0.25">
      <c r="A178" s="60"/>
      <c r="B178" s="93"/>
      <c r="C178" s="66"/>
      <c r="D178" s="66"/>
      <c r="E178" s="66"/>
      <c r="F178" s="66"/>
      <c r="G178" s="72"/>
      <c r="H178" s="69"/>
    </row>
    <row r="179" spans="1:8" ht="0.75" customHeight="1" x14ac:dyDescent="0.25">
      <c r="A179" s="60"/>
      <c r="B179" s="93"/>
      <c r="C179" s="66"/>
      <c r="D179" s="66"/>
      <c r="E179" s="66"/>
      <c r="F179" s="66"/>
      <c r="G179" s="72"/>
      <c r="H179" s="69"/>
    </row>
    <row r="180" spans="1:8" ht="20.25" customHeight="1" thickBot="1" x14ac:dyDescent="0.3">
      <c r="A180" s="61"/>
      <c r="B180" s="94"/>
      <c r="C180" s="28" t="s">
        <v>113</v>
      </c>
      <c r="D180" s="67"/>
      <c r="E180" s="67"/>
      <c r="F180" s="67"/>
      <c r="G180" s="73"/>
      <c r="H180" s="70"/>
    </row>
    <row r="181" spans="1:8" ht="54" customHeight="1" x14ac:dyDescent="0.25">
      <c r="A181" s="74">
        <v>47</v>
      </c>
      <c r="B181" s="89" t="s">
        <v>119</v>
      </c>
      <c r="C181" s="29" t="s">
        <v>111</v>
      </c>
      <c r="D181" s="80">
        <v>1</v>
      </c>
      <c r="E181" s="80" t="s">
        <v>110</v>
      </c>
      <c r="F181" s="80">
        <v>2</v>
      </c>
      <c r="G181" s="86">
        <v>210</v>
      </c>
      <c r="H181" s="83">
        <f>D181*F181*G181</f>
        <v>420</v>
      </c>
    </row>
    <row r="182" spans="1:8" x14ac:dyDescent="0.25">
      <c r="A182" s="75"/>
      <c r="B182" s="90"/>
      <c r="C182" s="81" t="s">
        <v>112</v>
      </c>
      <c r="D182" s="81"/>
      <c r="E182" s="81"/>
      <c r="F182" s="81"/>
      <c r="G182" s="87"/>
      <c r="H182" s="84"/>
    </row>
    <row r="183" spans="1:8" ht="6" customHeight="1" x14ac:dyDescent="0.25">
      <c r="A183" s="75"/>
      <c r="B183" s="90"/>
      <c r="C183" s="81"/>
      <c r="D183" s="81"/>
      <c r="E183" s="81"/>
      <c r="F183" s="81"/>
      <c r="G183" s="87"/>
      <c r="H183" s="84"/>
    </row>
    <row r="184" spans="1:8" x14ac:dyDescent="0.25">
      <c r="A184" s="75"/>
      <c r="B184" s="90"/>
      <c r="C184" s="106" t="s">
        <v>113</v>
      </c>
      <c r="D184" s="81"/>
      <c r="E184" s="81"/>
      <c r="F184" s="81"/>
      <c r="G184" s="87"/>
      <c r="H184" s="84"/>
    </row>
    <row r="185" spans="1:8" ht="14.25" customHeight="1" thickBot="1" x14ac:dyDescent="0.3">
      <c r="A185" s="75"/>
      <c r="B185" s="90"/>
      <c r="C185" s="107"/>
      <c r="D185" s="81"/>
      <c r="E185" s="81"/>
      <c r="F185" s="82"/>
      <c r="G185" s="88"/>
      <c r="H185" s="85"/>
    </row>
    <row r="186" spans="1:8" x14ac:dyDescent="0.25">
      <c r="A186" s="75"/>
      <c r="B186" s="90"/>
      <c r="C186" s="29" t="s">
        <v>114</v>
      </c>
      <c r="D186" s="81"/>
      <c r="E186" s="81"/>
      <c r="F186" s="80">
        <v>1</v>
      </c>
      <c r="G186" s="86">
        <v>210</v>
      </c>
      <c r="H186" s="83">
        <f>D181*F186*G186</f>
        <v>210</v>
      </c>
    </row>
    <row r="187" spans="1:8" x14ac:dyDescent="0.25">
      <c r="A187" s="75"/>
      <c r="B187" s="90"/>
      <c r="C187" s="81" t="s">
        <v>115</v>
      </c>
      <c r="D187" s="81"/>
      <c r="E187" s="81"/>
      <c r="F187" s="81"/>
      <c r="G187" s="87"/>
      <c r="H187" s="84"/>
    </row>
    <row r="188" spans="1:8" ht="5.25" customHeight="1" x14ac:dyDescent="0.25">
      <c r="A188" s="75"/>
      <c r="B188" s="90"/>
      <c r="C188" s="81"/>
      <c r="D188" s="81"/>
      <c r="E188" s="81"/>
      <c r="F188" s="81"/>
      <c r="G188" s="87"/>
      <c r="H188" s="84"/>
    </row>
    <row r="189" spans="1:8" hidden="1" x14ac:dyDescent="0.25">
      <c r="A189" s="75"/>
      <c r="B189" s="90"/>
      <c r="C189" s="106" t="s">
        <v>116</v>
      </c>
      <c r="D189" s="81"/>
      <c r="E189" s="81"/>
      <c r="F189" s="81"/>
      <c r="G189" s="87"/>
      <c r="H189" s="84"/>
    </row>
    <row r="190" spans="1:8" ht="20.25" customHeight="1" thickBot="1" x14ac:dyDescent="0.3">
      <c r="A190" s="76"/>
      <c r="B190" s="91"/>
      <c r="C190" s="107"/>
      <c r="D190" s="82"/>
      <c r="E190" s="82"/>
      <c r="F190" s="82"/>
      <c r="G190" s="88"/>
      <c r="H190" s="85"/>
    </row>
    <row r="191" spans="1:8" ht="30.75" customHeight="1" thickBot="1" x14ac:dyDescent="0.3">
      <c r="A191" s="111" t="s">
        <v>120</v>
      </c>
      <c r="B191" s="112"/>
      <c r="C191" s="112"/>
      <c r="D191" s="112"/>
      <c r="E191" s="112"/>
      <c r="F191" s="112"/>
      <c r="G191" s="113"/>
      <c r="H191" s="46">
        <f>SUM(H146:H190)</f>
        <v>3887.5</v>
      </c>
    </row>
    <row r="194" spans="1:12" ht="21" x14ac:dyDescent="0.35">
      <c r="A194" s="95" t="s">
        <v>121</v>
      </c>
      <c r="B194" s="95"/>
      <c r="C194" s="95"/>
      <c r="D194" s="95"/>
      <c r="E194" s="95"/>
      <c r="F194" s="95"/>
      <c r="G194" s="95"/>
      <c r="H194" s="95"/>
      <c r="I194" s="95"/>
      <c r="J194" s="95"/>
      <c r="K194" s="95"/>
      <c r="L194" s="95"/>
    </row>
    <row r="196" spans="1:12" ht="15.75" thickBot="1" x14ac:dyDescent="0.3"/>
    <row r="197" spans="1:12" ht="26.25" customHeight="1" x14ac:dyDescent="0.25">
      <c r="A197" s="114" t="s">
        <v>7</v>
      </c>
      <c r="B197" s="56" t="s">
        <v>26</v>
      </c>
      <c r="C197" s="8" t="s">
        <v>122</v>
      </c>
      <c r="D197" s="8" t="s">
        <v>123</v>
      </c>
      <c r="E197" s="8" t="s">
        <v>162</v>
      </c>
      <c r="F197" s="56" t="s">
        <v>41</v>
      </c>
      <c r="G197" s="8" t="s">
        <v>16</v>
      </c>
      <c r="H197" s="9" t="s">
        <v>19</v>
      </c>
    </row>
    <row r="198" spans="1:12" ht="9" customHeight="1" x14ac:dyDescent="0.25">
      <c r="A198" s="115"/>
      <c r="B198" s="57"/>
      <c r="C198" s="57" t="s">
        <v>11</v>
      </c>
      <c r="D198" s="57" t="s">
        <v>13</v>
      </c>
      <c r="E198" s="57" t="s">
        <v>124</v>
      </c>
      <c r="F198" s="57"/>
      <c r="G198" s="57" t="s">
        <v>17</v>
      </c>
      <c r="H198" s="99" t="s">
        <v>125</v>
      </c>
    </row>
    <row r="199" spans="1:12" ht="13.5" customHeight="1" x14ac:dyDescent="0.25">
      <c r="A199" s="115"/>
      <c r="B199" s="57"/>
      <c r="C199" s="57"/>
      <c r="D199" s="57"/>
      <c r="E199" s="57"/>
      <c r="F199" s="57"/>
      <c r="G199" s="57"/>
      <c r="H199" s="99"/>
    </row>
    <row r="200" spans="1:12" hidden="1" x14ac:dyDescent="0.25">
      <c r="A200" s="115"/>
      <c r="B200" s="57"/>
      <c r="C200" s="10"/>
      <c r="D200" s="10"/>
      <c r="E200" s="57"/>
      <c r="F200" s="57"/>
      <c r="G200" s="57"/>
      <c r="H200" s="11"/>
    </row>
    <row r="201" spans="1:12" ht="25.5" customHeight="1" thickBot="1" x14ac:dyDescent="0.3">
      <c r="A201" s="116"/>
      <c r="B201" s="58"/>
      <c r="C201" s="14"/>
      <c r="D201" s="14"/>
      <c r="E201" s="14"/>
      <c r="F201" s="58"/>
      <c r="G201" s="15" t="s">
        <v>18</v>
      </c>
      <c r="H201" s="16" t="s">
        <v>18</v>
      </c>
    </row>
    <row r="202" spans="1:12" ht="24" customHeight="1" thickBot="1" x14ac:dyDescent="0.3">
      <c r="A202" s="17">
        <v>48</v>
      </c>
      <c r="B202" s="2" t="s">
        <v>126</v>
      </c>
      <c r="C202" s="19">
        <v>3</v>
      </c>
      <c r="D202" s="19">
        <v>130</v>
      </c>
      <c r="E202" s="19">
        <v>390</v>
      </c>
      <c r="F202" s="19" t="s">
        <v>127</v>
      </c>
      <c r="G202" s="36">
        <v>135</v>
      </c>
      <c r="H202" s="37">
        <f>E202*G202</f>
        <v>52650</v>
      </c>
    </row>
    <row r="203" spans="1:12" ht="25.5" customHeight="1" thickBot="1" x14ac:dyDescent="0.3">
      <c r="A203" s="41">
        <v>49</v>
      </c>
      <c r="B203" s="42" t="s">
        <v>128</v>
      </c>
      <c r="C203" s="43">
        <v>2</v>
      </c>
      <c r="D203" s="43">
        <v>130</v>
      </c>
      <c r="E203" s="43">
        <v>260</v>
      </c>
      <c r="F203" s="43" t="s">
        <v>127</v>
      </c>
      <c r="G203" s="44">
        <v>135</v>
      </c>
      <c r="H203" s="38">
        <f t="shared" ref="H203:H210" si="4">E203*G203</f>
        <v>35100</v>
      </c>
    </row>
    <row r="204" spans="1:12" ht="25.5" customHeight="1" thickBot="1" x14ac:dyDescent="0.3">
      <c r="A204" s="17">
        <v>50</v>
      </c>
      <c r="B204" s="2" t="s">
        <v>129</v>
      </c>
      <c r="C204" s="19">
        <v>1</v>
      </c>
      <c r="D204" s="19">
        <v>130</v>
      </c>
      <c r="E204" s="19">
        <v>130</v>
      </c>
      <c r="F204" s="19" t="s">
        <v>127</v>
      </c>
      <c r="G204" s="36">
        <v>160</v>
      </c>
      <c r="H204" s="37">
        <f t="shared" si="4"/>
        <v>20800</v>
      </c>
    </row>
    <row r="205" spans="1:12" ht="35.25" customHeight="1" thickBot="1" x14ac:dyDescent="0.3">
      <c r="A205" s="41">
        <v>51</v>
      </c>
      <c r="B205" s="42" t="s">
        <v>130</v>
      </c>
      <c r="C205" s="43">
        <v>1</v>
      </c>
      <c r="D205" s="43">
        <v>10</v>
      </c>
      <c r="E205" s="43">
        <v>10</v>
      </c>
      <c r="F205" s="43" t="s">
        <v>127</v>
      </c>
      <c r="G205" s="44">
        <v>50</v>
      </c>
      <c r="H205" s="38">
        <f t="shared" si="4"/>
        <v>500</v>
      </c>
    </row>
    <row r="206" spans="1:12" ht="33.75" customHeight="1" thickBot="1" x14ac:dyDescent="0.3">
      <c r="A206" s="17">
        <v>52</v>
      </c>
      <c r="B206" s="2" t="s">
        <v>131</v>
      </c>
      <c r="C206" s="19">
        <v>1</v>
      </c>
      <c r="D206" s="19">
        <v>130</v>
      </c>
      <c r="E206" s="19">
        <v>130</v>
      </c>
      <c r="F206" s="19" t="s">
        <v>127</v>
      </c>
      <c r="G206" s="36">
        <v>50</v>
      </c>
      <c r="H206" s="37">
        <f t="shared" si="4"/>
        <v>6500</v>
      </c>
    </row>
    <row r="207" spans="1:12" ht="33" customHeight="1" thickBot="1" x14ac:dyDescent="0.3">
      <c r="A207" s="41">
        <v>53</v>
      </c>
      <c r="B207" s="42" t="s">
        <v>132</v>
      </c>
      <c r="C207" s="43">
        <v>5</v>
      </c>
      <c r="D207" s="43">
        <v>130</v>
      </c>
      <c r="E207" s="43">
        <v>650</v>
      </c>
      <c r="F207" s="43" t="s">
        <v>127</v>
      </c>
      <c r="G207" s="44">
        <v>50</v>
      </c>
      <c r="H207" s="38">
        <f t="shared" si="4"/>
        <v>32500</v>
      </c>
    </row>
    <row r="208" spans="1:12" ht="30" customHeight="1" thickBot="1" x14ac:dyDescent="0.3">
      <c r="A208" s="17">
        <v>54</v>
      </c>
      <c r="B208" s="2" t="s">
        <v>133</v>
      </c>
      <c r="C208" s="19">
        <v>2</v>
      </c>
      <c r="D208" s="19">
        <v>10</v>
      </c>
      <c r="E208" s="19">
        <v>20</v>
      </c>
      <c r="F208" s="19" t="s">
        <v>127</v>
      </c>
      <c r="G208" s="36">
        <v>11.14</v>
      </c>
      <c r="H208" s="37">
        <f t="shared" si="4"/>
        <v>222.8</v>
      </c>
    </row>
    <row r="209" spans="1:12" ht="26.25" customHeight="1" thickBot="1" x14ac:dyDescent="0.3">
      <c r="A209" s="41">
        <v>55</v>
      </c>
      <c r="B209" s="42" t="s">
        <v>134</v>
      </c>
      <c r="C209" s="43">
        <v>2</v>
      </c>
      <c r="D209" s="43">
        <v>130</v>
      </c>
      <c r="E209" s="43">
        <v>260</v>
      </c>
      <c r="F209" s="43" t="s">
        <v>127</v>
      </c>
      <c r="G209" s="44">
        <v>2.44</v>
      </c>
      <c r="H209" s="38">
        <f t="shared" si="4"/>
        <v>634.4</v>
      </c>
    </row>
    <row r="210" spans="1:12" ht="27.75" customHeight="1" thickBot="1" x14ac:dyDescent="0.3">
      <c r="A210" s="17">
        <v>56</v>
      </c>
      <c r="B210" s="2" t="s">
        <v>135</v>
      </c>
      <c r="C210" s="19">
        <v>1</v>
      </c>
      <c r="D210" s="19">
        <v>130</v>
      </c>
      <c r="E210" s="19">
        <v>130</v>
      </c>
      <c r="F210" s="19" t="s">
        <v>127</v>
      </c>
      <c r="G210" s="36">
        <v>2.44</v>
      </c>
      <c r="H210" s="37">
        <f t="shared" si="4"/>
        <v>317.2</v>
      </c>
    </row>
    <row r="211" spans="1:12" ht="30.75" customHeight="1" thickBot="1" x14ac:dyDescent="0.3">
      <c r="A211" s="50" t="s">
        <v>136</v>
      </c>
      <c r="B211" s="51"/>
      <c r="C211" s="51"/>
      <c r="D211" s="51"/>
      <c r="E211" s="51"/>
      <c r="F211" s="51"/>
      <c r="G211" s="52"/>
      <c r="H211" s="39">
        <f>SUM(H202:H210)</f>
        <v>149224.4</v>
      </c>
    </row>
    <row r="214" spans="1:12" ht="42" customHeight="1" x14ac:dyDescent="0.25">
      <c r="A214" s="108" t="s">
        <v>137</v>
      </c>
      <c r="B214" s="109"/>
      <c r="C214" s="109"/>
      <c r="D214" s="109"/>
      <c r="E214" s="109"/>
      <c r="F214" s="109"/>
      <c r="G214" s="110"/>
      <c r="H214" s="47">
        <f>G34+F48+H96+H191+H211</f>
        <v>452238.42000000004</v>
      </c>
    </row>
    <row r="218" spans="1:12" ht="19.5" x14ac:dyDescent="0.25">
      <c r="A218" s="105" t="s">
        <v>138</v>
      </c>
      <c r="B218" s="105"/>
      <c r="C218" s="105"/>
      <c r="D218" s="105"/>
      <c r="E218" s="105"/>
      <c r="F218" s="105"/>
      <c r="G218" s="105"/>
      <c r="H218" s="105"/>
      <c r="I218" s="105"/>
      <c r="J218" s="105"/>
      <c r="K218" s="105"/>
      <c r="L218" s="105"/>
    </row>
    <row r="221" spans="1:12" ht="31.5" customHeight="1" x14ac:dyDescent="0.25">
      <c r="B221" s="34" t="s">
        <v>139</v>
      </c>
      <c r="C221" s="35" t="s">
        <v>140</v>
      </c>
    </row>
    <row r="222" spans="1:12" ht="22.5" customHeight="1" x14ac:dyDescent="0.25">
      <c r="B222" s="33" t="s">
        <v>141</v>
      </c>
      <c r="C222" s="48">
        <f>G34</f>
        <v>187896</v>
      </c>
    </row>
    <row r="223" spans="1:12" ht="22.5" customHeight="1" x14ac:dyDescent="0.25">
      <c r="B223" s="33" t="s">
        <v>142</v>
      </c>
      <c r="C223" s="48">
        <f>F48</f>
        <v>49864</v>
      </c>
    </row>
    <row r="224" spans="1:12" ht="24" customHeight="1" x14ac:dyDescent="0.25">
      <c r="B224" s="33" t="s">
        <v>143</v>
      </c>
      <c r="C224" s="48">
        <f>H96</f>
        <v>61366.52</v>
      </c>
    </row>
    <row r="225" spans="1:3" ht="24" customHeight="1" x14ac:dyDescent="0.25">
      <c r="B225" s="33" t="s">
        <v>144</v>
      </c>
      <c r="C225" s="48">
        <f>H191</f>
        <v>3887.5</v>
      </c>
    </row>
    <row r="226" spans="1:3" ht="24.75" customHeight="1" x14ac:dyDescent="0.25">
      <c r="B226" s="33" t="s">
        <v>145</v>
      </c>
      <c r="C226" s="48">
        <f>H211</f>
        <v>149224.4</v>
      </c>
    </row>
    <row r="227" spans="1:3" ht="42" x14ac:dyDescent="0.25">
      <c r="B227" s="4" t="s">
        <v>146</v>
      </c>
      <c r="C227" s="49">
        <f>SUM(C222:C226)</f>
        <v>452238.42000000004</v>
      </c>
    </row>
    <row r="230" spans="1:3" x14ac:dyDescent="0.25">
      <c r="A230" s="5" t="s">
        <v>147</v>
      </c>
    </row>
    <row r="231" spans="1:3" x14ac:dyDescent="0.25">
      <c r="A231" s="6"/>
    </row>
    <row r="232" spans="1:3" x14ac:dyDescent="0.25">
      <c r="A232" s="7" t="s">
        <v>148</v>
      </c>
    </row>
    <row r="233" spans="1:3" x14ac:dyDescent="0.25">
      <c r="A233" s="6"/>
    </row>
    <row r="234" spans="1:3" x14ac:dyDescent="0.25">
      <c r="A234" s="6" t="s">
        <v>149</v>
      </c>
    </row>
    <row r="235" spans="1:3" x14ac:dyDescent="0.25">
      <c r="A235" s="6"/>
    </row>
    <row r="236" spans="1:3" x14ac:dyDescent="0.25">
      <c r="A236" s="6" t="s">
        <v>150</v>
      </c>
    </row>
    <row r="237" spans="1:3" x14ac:dyDescent="0.25">
      <c r="A237" s="6"/>
    </row>
    <row r="238" spans="1:3" x14ac:dyDescent="0.25">
      <c r="A238" s="6" t="s">
        <v>151</v>
      </c>
    </row>
    <row r="239" spans="1:3" x14ac:dyDescent="0.25">
      <c r="A239" s="6"/>
    </row>
    <row r="240" spans="1:3" x14ac:dyDescent="0.25">
      <c r="A240" s="6" t="s">
        <v>152</v>
      </c>
    </row>
    <row r="243" spans="1:1" x14ac:dyDescent="0.25">
      <c r="A243" s="1" t="s">
        <v>153</v>
      </c>
    </row>
    <row r="245" spans="1:1" x14ac:dyDescent="0.25">
      <c r="A245" s="1" t="s">
        <v>154</v>
      </c>
    </row>
    <row r="247" spans="1:1" x14ac:dyDescent="0.25">
      <c r="A247" s="1" t="s">
        <v>155</v>
      </c>
    </row>
    <row r="249" spans="1:1" x14ac:dyDescent="0.25">
      <c r="A249" s="1" t="s">
        <v>156</v>
      </c>
    </row>
    <row r="251" spans="1:1" x14ac:dyDescent="0.25">
      <c r="A251" s="1" t="s">
        <v>157</v>
      </c>
    </row>
    <row r="253" spans="1:1" x14ac:dyDescent="0.25">
      <c r="A253" s="1" t="s">
        <v>158</v>
      </c>
    </row>
  </sheetData>
  <mergeCells count="100">
    <mergeCell ref="A191:G191"/>
    <mergeCell ref="A197:A201"/>
    <mergeCell ref="G141:G142"/>
    <mergeCell ref="H141:H142"/>
    <mergeCell ref="A218:L218"/>
    <mergeCell ref="C182:C183"/>
    <mergeCell ref="C184:C185"/>
    <mergeCell ref="C187:C188"/>
    <mergeCell ref="C189:C190"/>
    <mergeCell ref="A194:L194"/>
    <mergeCell ref="C198:C199"/>
    <mergeCell ref="D198:D199"/>
    <mergeCell ref="E198:E200"/>
    <mergeCell ref="G198:G200"/>
    <mergeCell ref="H198:H199"/>
    <mergeCell ref="A214:G214"/>
    <mergeCell ref="A211:G211"/>
    <mergeCell ref="H186:H190"/>
    <mergeCell ref="D143:D145"/>
    <mergeCell ref="F143:F144"/>
    <mergeCell ref="G143:G144"/>
    <mergeCell ref="H144:H145"/>
    <mergeCell ref="B55:B58"/>
    <mergeCell ref="D57:D58"/>
    <mergeCell ref="F57:F58"/>
    <mergeCell ref="G57:G58"/>
    <mergeCell ref="H57:H58"/>
    <mergeCell ref="A96:G96"/>
    <mergeCell ref="A141:A145"/>
    <mergeCell ref="C141:C145"/>
    <mergeCell ref="E141:E145"/>
    <mergeCell ref="A138:L138"/>
    <mergeCell ref="D141:D142"/>
    <mergeCell ref="F141:F142"/>
    <mergeCell ref="A37:L37"/>
    <mergeCell ref="A51:L51"/>
    <mergeCell ref="A4:L4"/>
    <mergeCell ref="A1:L1"/>
    <mergeCell ref="A7:L7"/>
    <mergeCell ref="A9:L9"/>
    <mergeCell ref="A11:L11"/>
    <mergeCell ref="C42:C44"/>
    <mergeCell ref="C40:C41"/>
    <mergeCell ref="D40:D41"/>
    <mergeCell ref="D42:D44"/>
    <mergeCell ref="F43:F44"/>
    <mergeCell ref="A23:L23"/>
    <mergeCell ref="A26:A30"/>
    <mergeCell ref="A34:F34"/>
    <mergeCell ref="A40:A44"/>
    <mergeCell ref="B197:B201"/>
    <mergeCell ref="F197:F201"/>
    <mergeCell ref="H176:H180"/>
    <mergeCell ref="A181:A190"/>
    <mergeCell ref="B181:B190"/>
    <mergeCell ref="D181:D190"/>
    <mergeCell ref="E181:E190"/>
    <mergeCell ref="F181:F185"/>
    <mergeCell ref="G181:G185"/>
    <mergeCell ref="H181:H185"/>
    <mergeCell ref="F186:F190"/>
    <mergeCell ref="G186:G190"/>
    <mergeCell ref="A176:A180"/>
    <mergeCell ref="B176:B180"/>
    <mergeCell ref="D176:D180"/>
    <mergeCell ref="E176:E180"/>
    <mergeCell ref="F176:F180"/>
    <mergeCell ref="G176:G180"/>
    <mergeCell ref="C177:C179"/>
    <mergeCell ref="H161:H165"/>
    <mergeCell ref="F166:F170"/>
    <mergeCell ref="G166:G170"/>
    <mergeCell ref="H166:H170"/>
    <mergeCell ref="F171:F175"/>
    <mergeCell ref="G171:G175"/>
    <mergeCell ref="H171:H175"/>
    <mergeCell ref="G161:G165"/>
    <mergeCell ref="A161:A175"/>
    <mergeCell ref="B161:B175"/>
    <mergeCell ref="D161:D175"/>
    <mergeCell ref="E161:E175"/>
    <mergeCell ref="F161:F165"/>
    <mergeCell ref="H146:H150"/>
    <mergeCell ref="F151:F155"/>
    <mergeCell ref="G151:G155"/>
    <mergeCell ref="H151:H155"/>
    <mergeCell ref="F156:F160"/>
    <mergeCell ref="G156:G160"/>
    <mergeCell ref="H156:H160"/>
    <mergeCell ref="G146:G150"/>
    <mergeCell ref="A146:A160"/>
    <mergeCell ref="B146:B160"/>
    <mergeCell ref="D146:D160"/>
    <mergeCell ref="E146:E160"/>
    <mergeCell ref="F146:F150"/>
    <mergeCell ref="A48:E48"/>
    <mergeCell ref="A54:A58"/>
    <mergeCell ref="C54:C58"/>
    <mergeCell ref="E54:E58"/>
    <mergeCell ref="E43:E44"/>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Emmanoel Cambuí Colonnezi</cp:lastModifiedBy>
  <dcterms:created xsi:type="dcterms:W3CDTF">2023-02-10T17:29:01Z</dcterms:created>
  <dcterms:modified xsi:type="dcterms:W3CDTF">2023-03-08T17:05:43Z</dcterms:modified>
</cp:coreProperties>
</file>