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Z:\CPL\2023\PROCESSO ADMINISTRATIVO\11342023-01-HOSPEDAGEM E TANSPORTE - SENAFIS\"/>
    </mc:Choice>
  </mc:AlternateContent>
  <xr:revisionPtr revIDLastSave="0" documentId="13_ncr:1_{15CBDD53-5014-420B-B492-F1AB957CFA4D}" xr6:coauthVersionLast="47" xr6:coauthVersionMax="47" xr10:uidLastSave="{00000000-0000-0000-0000-000000000000}"/>
  <bookViews>
    <workbookView xWindow="-120" yWindow="-120" windowWidth="29040" windowHeight="15720" xr2:uid="{85AD6144-ED79-41DD-BD05-2E5A3DBA03EC}"/>
  </bookViews>
  <sheets>
    <sheet name="Planilha1" sheetId="1" r:id="rId1"/>
  </sheets>
  <definedNames>
    <definedName name="_Hlk81578676" localSheetId="0">Planilha1!$A$296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42" i="1" l="1"/>
  <c r="N241" i="1"/>
  <c r="N240" i="1"/>
  <c r="N239" i="1"/>
  <c r="N238" i="1"/>
  <c r="N230" i="1"/>
  <c r="N229" i="1"/>
  <c r="N227" i="1"/>
  <c r="N226" i="1"/>
  <c r="H113" i="1"/>
  <c r="H112" i="1"/>
  <c r="H117" i="1"/>
  <c r="H118" i="1"/>
  <c r="H116" i="1"/>
  <c r="H111" i="1"/>
  <c r="H81" i="1"/>
  <c r="F53" i="1"/>
  <c r="F54" i="1"/>
  <c r="F55" i="1"/>
  <c r="F56" i="1"/>
  <c r="F52" i="1"/>
  <c r="N228" i="1"/>
  <c r="H203" i="1"/>
  <c r="H204" i="1"/>
  <c r="H205" i="1"/>
  <c r="H206" i="1"/>
  <c r="H207" i="1"/>
  <c r="H208" i="1"/>
  <c r="H209" i="1"/>
  <c r="H202" i="1"/>
  <c r="J161" i="1"/>
  <c r="J166" i="1"/>
  <c r="J171" i="1"/>
  <c r="J176" i="1"/>
  <c r="J181" i="1"/>
  <c r="J186" i="1"/>
  <c r="J156" i="1"/>
  <c r="H114" i="1"/>
  <c r="H115" i="1"/>
  <c r="H68" i="1"/>
  <c r="H69" i="1"/>
  <c r="H70" i="1"/>
  <c r="H71" i="1"/>
  <c r="H72" i="1"/>
  <c r="H73" i="1"/>
  <c r="H74" i="1"/>
  <c r="H75" i="1"/>
  <c r="H76" i="1"/>
  <c r="H77" i="1"/>
  <c r="H78" i="1"/>
  <c r="H79" i="1"/>
  <c r="H80"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G39" i="1"/>
  <c r="G40" i="1"/>
  <c r="G38" i="1"/>
  <c r="N231" i="1" l="1"/>
  <c r="H119" i="1"/>
  <c r="C257" i="1" s="1"/>
  <c r="F57" i="1"/>
  <c r="C256" i="1" s="1"/>
  <c r="H210" i="1"/>
  <c r="C259" i="1" s="1"/>
  <c r="J191" i="1"/>
  <c r="C258" i="1" s="1"/>
  <c r="N243" i="1"/>
  <c r="H246" i="1" s="1"/>
  <c r="G41" i="1"/>
  <c r="C255" i="1" s="1"/>
  <c r="C260" i="1" l="1"/>
  <c r="H213" i="1"/>
  <c r="C264" i="1"/>
  <c r="C265" i="1" s="1"/>
  <c r="C268" i="1" l="1"/>
</calcChain>
</file>

<file path=xl/sharedStrings.xml><?xml version="1.0" encoding="utf-8"?>
<sst xmlns="http://schemas.openxmlformats.org/spreadsheetml/2006/main" count="424" uniqueCount="209">
  <si>
    <t>ANEXO I DO TERMO DE REFERÊNCIA</t>
  </si>
  <si>
    <t>MODELO DE PLANILHA DE FORMAÇÃO DE PREÇOS</t>
  </si>
  <si>
    <t>GRUPO 1</t>
  </si>
  <si>
    <t>HOSPEDAGEM</t>
  </si>
  <si>
    <t>NOME DO HOTEL SEDE: ______________________________________________</t>
  </si>
  <si>
    <t>ENDEREÇO:________________________________________________________</t>
  </si>
  <si>
    <t>TELEFONE:_________________________________________________________</t>
  </si>
  <si>
    <t>NOME DO RESPONSÁVEL: ____________________________________________</t>
  </si>
  <si>
    <t>Item</t>
  </si>
  <si>
    <t>Descrição </t>
  </si>
  <si>
    <t>Quant. de Quartos</t>
  </si>
  <si>
    <t>(a)</t>
  </si>
  <si>
    <t>Quant. de Diárias</t>
  </si>
  <si>
    <t>(por quarto)</t>
  </si>
  <si>
    <t>(b)</t>
  </si>
  <si>
    <t>Quant. Total de Diárias</t>
  </si>
  <si>
    <t>(c) = a x b</t>
  </si>
  <si>
    <t>Valor Unitario</t>
  </si>
  <si>
    <t>R$</t>
  </si>
  <si>
    <t>(d)</t>
  </si>
  <si>
    <t>Valor Total</t>
  </si>
  <si>
    <t>(e) = c x d</t>
  </si>
  <si>
    <t>VALOR TOTAL HOSPEDAGEM →</t>
  </si>
  <si>
    <t>ESPAÇO FÍSICO</t>
  </si>
  <si>
    <t>Descrição</t>
  </si>
  <si>
    <t>Quantidade</t>
  </si>
  <si>
    <t>Valor Unitário</t>
  </si>
  <si>
    <t>(c)</t>
  </si>
  <si>
    <t>(R$)</t>
  </si>
  <si>
    <t>Valor Total do Item</t>
  </si>
  <si>
    <t>(d) = (a) x (b) x (c)</t>
  </si>
  <si>
    <t>VALOR TOTAL ESPACO FÍSICO →</t>
  </si>
  <si>
    <t>Local de Instalação/Macro Descrição (*)</t>
  </si>
  <si>
    <t>Medida</t>
  </si>
  <si>
    <t>Quantidade de Diárias</t>
  </si>
  <si>
    <t>Valor Unitário</t>
  </si>
  <si>
    <t>Valor Total do Item</t>
  </si>
  <si>
    <t>AUDITÓRIO</t>
  </si>
  <si>
    <t>Unidade</t>
  </si>
  <si>
    <t>POLTRONAS CONFORTÁVEIS: giratórias, com pé fixo, mantendo o mesmo padrão (cor e formato).</t>
  </si>
  <si>
    <t>MESAS LATERAIS: para apoio.</t>
  </si>
  <si>
    <t>PEDESTAIS DE CHÃO: para microfone.</t>
  </si>
  <si>
    <t>TRIBUNA EM ACRÍLICO: (aprox. 1,20m altura x 50 cm largura x 40 cm prof.).</t>
  </si>
  <si>
    <t>BASE: contendo 03 mastros para bandeiras.</t>
  </si>
  <si>
    <t>CADEIRAS: acolchoadas e ergonômicas, preferencialmente de cor escura, mantendo o mesmo padrão (cor e formato).</t>
  </si>
  <si>
    <t>MESAS: do tipo pranchões, devidamente forradas.</t>
  </si>
  <si>
    <t>MICROFONES WIRELESS (SEM FIO): conectados a um sistema de reprodução de som, devem ser fornecidas pilhas ou baterias suficientes para a duração do evento. Os microfones deverão possuir botões/controles de LIGA/DESLIGA, MUDO/FALA e indicador luminoso ou gráfico da situação do aparelho.</t>
  </si>
  <si>
    <t>PROJETOR MULTIMÍDIA: deve ser fornecido com cabo HDMI, com comprimento que atenda à disposição adequada do equipamento que será utilizado no espaço contratado, deve ser fornecido dispositivo passador de slides compatível com sistemas operacionais Microsoft Windows 10, com bateria suficiente para duração do evento.</t>
  </si>
  <si>
    <t>TELA DE PROJEÇÃO: deve possuir largura mínima de 3,50m e altura mínima de 2,20m, cor branca, bordas pretas nas laterais, superfície 100% plana sem rugas, formato 16:9 ou 16:10.</t>
  </si>
  <si>
    <t>NOTEBOOK: com acesso à Internet para projeção e sonorização compatível com o ambiente e equipamentos, deve ser disponibilizado notebook com Windows 10 com as seguintes configurações mínimas: 4gb de memória ram, Windows 10, webcam HD, 50gb de espaço em disco livre, Microsoft Word Excel, PowerPoint, Teams, instalados e funcionais e tela de no mínimo 14". Obs.: O notebook usado para a transmissão deverá ter as portas necessárias (sendo aceito placas e/ou adaptadores) para receber conexões de 2 monitores e 1 tela simultaneamente (totalizando 3 telas adicionais).</t>
  </si>
  <si>
    <t>SISTEMA REPRODUTOR DE SOM/MESA DE SOM: deve ser disponibilizado cabeamento para conexão da mesa de som ao notebook para entrada (LINE-IN)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um cabo P2 será para a conexão de entrada de áudio do notebook (microfone) para o canal de principal (Main/Phone) da mesa de som.</t>
  </si>
  <si>
    <t>LINK DE INTERNET: deve ser disponibilizado um link de acesso à Internet de no mínimo 150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O ponto de acesso à rede sem fio deve ser compatível com o padrão 802.11 b/g/n/ac de 2.4GHz e 5GHz, deve estar localizado dentro ou próximo da sala onde ocorrerá o evento (raio de distância de até 10 metros) e permitir no mínimo 200 dispositivos conectados simultaneamente (50 notebooks e 150 smartphones).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t>
  </si>
  <si>
    <t>LINK DE INTERNET PARA TRANSMISSÃO: deve ser disponibilizado um link de acesso à Internet de no mínimo 25 Mbps dedicado FULL DUPLEX, fornecido através de interface rj45. Deverá ser disponibilizado ponto acesso à rede de dados e Internet por meio de cabo UTP categoria 5e ou superior com conector RJ45 que deverá ser conectado ao notebook que fará a transmissão.</t>
  </si>
  <si>
    <t>MONITOR DE VÍDEO DE NO MÍNIMO 15": com os cabos necessários para conexão ao notebook fornecido para a transmissão.</t>
  </si>
  <si>
    <t>MONITOR DE VÍDEO DE NO MÍNIMO 40” (ou TV): para ser utilizado como teleprompter, conectado ao notebook que efetuará a transmissão, contendo os cabos e conexões nas dimensões necessárias.</t>
  </si>
  <si>
    <t>SUPORTE TRIPÉ: com base para suporte da câmera de transmissão.</t>
  </si>
  <si>
    <t>TORRE DE TOMADAS/FILTRO DE LINHA: no novo padrão (nb 14136) contendo cada uma, no mínimo, quatro conexões.</t>
  </si>
  <si>
    <t>INTERFACE DE ÁUDIO PROFISSIONAL USB 2X2: deve possuir 2 conectores de entrada e 2 de saída para conexão do notebook com a mesa de som.</t>
  </si>
  <si>
    <t>RIBALTA: de no mínimo 1 m de comprimento para iluminar o fundo de palco.</t>
  </si>
  <si>
    <t>SALA P/ PRESIDÊNCIA</t>
  </si>
  <si>
    <t>MESA: em formato “U”.</t>
  </si>
  <si>
    <t>LINK DE INTERNET: deve ser disponibilizado um link de acesso à Internet de no mínimo 25 Mbps dedicado FULL DUPLEX, fornecido através de interface rj45; deverá ser disponibilizado ponto acesso à rede de dados e Internet por meio de cabo UTP categoria 5e ou superior com conector RJ45.</t>
  </si>
  <si>
    <t>SALA P/ ORGANIZAÇÃO</t>
  </si>
  <si>
    <t>IMPRESSORA MULTIFUNCIONAL: colorida a laser ou jato de tinta, com cartucho/tonner em quantidade suficiente para o evento (tinta colorida e preta).</t>
  </si>
  <si>
    <t>SALA P/ ORGANIZAÇÃO</t>
  </si>
  <si>
    <t>CADEIRA: acolchoadas e ergonômicas</t>
  </si>
  <si>
    <t>LINK DE INTERNET: deve ser disponibilizado um link de acesso à Internet de no mínimo 25 Mbps dedicado FULL DUPLEX, fornecido através de interface rj45; deverá ser disponibilizado ponto acesso à rede de dados e Internet por meio de cabo UTP categoria 5e ou superior com conector RJ45. </t>
  </si>
  <si>
    <t>SALÃO PARA JANTAR INSTITUCIONAL</t>
  </si>
  <si>
    <t>CADEIRAS: apropriadas para jantar formal.</t>
  </si>
  <si>
    <t>NOTEBOOK OU ULTRABOOK: que deve estar conectado a impressora.</t>
  </si>
  <si>
    <t>CREDENCIAMENTO</t>
  </si>
  <si>
    <t>IMPRESSORA: para etiquetas.</t>
  </si>
  <si>
    <t>CADEIRAS: acolchoadas e ergonômicas.</t>
  </si>
  <si>
    <t>MESAS: tipo pranchão com toalhas de mesa adequadas.</t>
  </si>
  <si>
    <t>-</t>
  </si>
  <si>
    <t>DECORAÇÃO P/ JANTAR INSTITUCIONAL E AUDITÓRIO</t>
  </si>
  <si>
    <t>VALOR TOTAL INFRAESTRUTURA →</t>
  </si>
  <si>
    <t>Todos os itens deverão ser entregues/montados e recolhidos no local e, em caso de indisponibilidade de qualquer equipamento, este deverá ser reposto em até 1h. Abaixo seguem informações adicionais sobre o local de instalação/ macro descrição:</t>
  </si>
  <si>
    <t>RECURSOS HUMANOS</t>
  </si>
  <si>
    <t>Descrição Detalhada</t>
  </si>
  <si>
    <t>Horário/Dia</t>
  </si>
  <si>
    <t>Profissional</t>
  </si>
  <si>
    <t>De 8h as 17h, com intervalo de 1 hora de almoço.</t>
  </si>
  <si>
    <t>(8 horas diárias)</t>
  </si>
  <si>
    <t>De 8h as 18h, com intervalo de 1 hora de almoço.</t>
  </si>
  <si>
    <t>(9 horas diárias)</t>
  </si>
  <si>
    <t>De 8h as 12h.</t>
  </si>
  <si>
    <t>(4 horas diárias)</t>
  </si>
  <si>
    <t>VALOR TOTAL RECURSOS HUMANOS →</t>
  </si>
  <si>
    <t>ALIMENTAÇÃO</t>
  </si>
  <si>
    <t>Quantidade de serviços/mesas</t>
  </si>
  <si>
    <t>Quantidade de pessoas</t>
  </si>
  <si>
    <t>Serviços x Pessoas</t>
  </si>
  <si>
    <t>(e) = (c) x (d)</t>
  </si>
  <si>
    <t>P/ pessoa</t>
  </si>
  <si>
    <t>P/ pessoa</t>
  </si>
  <si>
    <t>VALOR TOTAL ALIMENTACÃO →</t>
  </si>
  <si>
    <t>VALOR TOTAL DO GRUPO 1 →</t>
  </si>
  <si>
    <t>GRUPO 2</t>
  </si>
  <si>
    <t>TRANSPORTE</t>
  </si>
  <si>
    <r>
      <t xml:space="preserve">TABELA I - </t>
    </r>
    <r>
      <rPr>
        <b/>
        <i/>
        <sz val="9"/>
        <color theme="1"/>
        <rFont val="Calibri"/>
        <family val="2"/>
        <scheme val="minor"/>
      </rPr>
      <t>Transfer</t>
    </r>
  </si>
  <si>
    <t>Tipo de veículo</t>
  </si>
  <si>
    <t>Quantidade de VIAGENS por dia</t>
  </si>
  <si>
    <t>Quant. de viagens por veículo</t>
  </si>
  <si>
    <t>Valor Unitário (R$)</t>
  </si>
  <si>
    <t>Valor Total (R$)</t>
  </si>
  <si>
    <t>Ônibus</t>
  </si>
  <si>
    <t>--</t>
  </si>
  <si>
    <t>Micro-ônibus</t>
  </si>
  <si>
    <t>Van</t>
  </si>
  <si>
    <t>Carro de Passeio</t>
  </si>
  <si>
    <t>VALOR TOTAL DA TABELA I →</t>
  </si>
  <si>
    <t>TABELA II - Locação por 24h</t>
  </si>
  <si>
    <t>Quantidade de VEÍCULOS por dia</t>
  </si>
  <si>
    <t>Quant. de veículos</t>
  </si>
  <si>
    <t>Carro Executivo</t>
  </si>
  <si>
    <t>VALOR TOTAL DO GRUPO 2 →</t>
  </si>
  <si>
    <t>(SOMA DO VALOR TOTAL DAS TABELAS I E II)</t>
  </si>
  <si>
    <t>QUADRO-RESUMO DO CUSTO DA CONTRATAÇÃO</t>
  </si>
  <si>
    <t>GRUPO</t>
  </si>
  <si>
    <t>SERVIÇO</t>
  </si>
  <si>
    <t>VALOR TOTAL (R$)</t>
  </si>
  <si>
    <t>Hospedagem</t>
  </si>
  <si>
    <t>Espaço Físico</t>
  </si>
  <si>
    <t>Infraestrutura</t>
  </si>
  <si>
    <t>Recursos Humanos</t>
  </si>
  <si>
    <t>Alimentação</t>
  </si>
  <si>
    <t>VALOR TOTAL DO GRUPO 1 → </t>
  </si>
  <si>
    <t>Transporte</t>
  </si>
  <si>
    <t>VALOR TOTAL DO GRUPO 2 → </t>
  </si>
  <si>
    <t>VALOR GLOBAL ESTIMADO DA CONTRATAÇÃO →</t>
  </si>
  <si>
    <t>Observações:</t>
  </si>
  <si>
    <t>1. Não serão aceitos valores superiores aos descritos nas tabelas acima.</t>
  </si>
  <si>
    <t>2. A licitante que apresentar proposta manifestamente inexequível, conforme item 12.3.4.1 do Edital, deve enviar documentação que comprove que os custos dos insumos são coerentes com os de mercado e que os coeficientes de produtividade são compatíveis com a execução do objeto desta licitação.</t>
  </si>
  <si>
    <t>3.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</si>
  <si>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r>
      <t>4. A licitante </t>
    </r>
    <r>
      <rPr>
        <b/>
        <sz val="11"/>
        <color theme="1"/>
        <rFont val="Calibri"/>
        <family val="2"/>
        <scheme val="minor"/>
      </rPr>
      <t>deverá</t>
    </r>
    <r>
      <rPr>
        <sz val="11"/>
        <color theme="1"/>
        <rFont val="Calibri"/>
        <family val="2"/>
        <scheme val="minor"/>
      </rPr>
      <t> preencher apresentar proposta de preços com as informações do hotel, conforme modelo de planilha de formação de preços - Anexo I do Termo de Referência, e enviar com todas as documentações exigidas neste Edital.</t>
    </r>
  </si>
  <si>
    <t>5. Os preços deverão ser expressos em moeda corrente nacional (Real) com no máximo 02 (duas) casas decimais.</t>
  </si>
  <si>
    <t>LOCAL E DATA: ________________________</t>
  </si>
  <si>
    <t>RAZÃO SOCIAL DA EMPRESA: ________________________</t>
  </si>
  <si>
    <t>CNPJ: ________________________</t>
  </si>
  <si>
    <t>NOME DO REPRESENTANTE LEGAL DA EMPRESA: ________________________</t>
  </si>
  <si>
    <t>RG/CPF: ________________________</t>
  </si>
  <si>
    <t>1. A proponente deverá preencher os itens da Planilha de Formação de Preços respectiva, segundo o produto a ser fornecido, conforme indicado nas tabelas abaixo.</t>
  </si>
  <si>
    <t>2. Nos valores informados estão compreendidos, além dos tributos, todos e quaisquer encargos que, direta ou indiretamente, decorram da execução do objeto licitado.</t>
  </si>
  <si>
    <t>3. Os serviços deverão ser realizados conforme item 4 do Termo de Referência.</t>
  </si>
  <si>
    <t>INFRAESTRUTURA</t>
  </si>
  <si>
    <t>* Observar as regras estabelecidas no item 1 do Edital e no item 4 do Termo de Referência.</t>
  </si>
  <si>
    <t>*NOME DO HOTEL AUXILIAR: ________________________________________</t>
  </si>
  <si>
    <t>Hospedagem em QUARTOS SINGLES, com fornecimento de café da manhã, de 18 a 21/09/2023.</t>
  </si>
  <si>
    <t>Hospedagem em QUARTOS DOUBLE/TWIN, com fornecimento de café da manhã, de 18 a 21/09/2023.</t>
  </si>
  <si>
    <t>Hospedagem em QUARTOS TRIPLOS, com fornecimento de café da manhã, de 18 a 21/09/2023.</t>
  </si>
  <si>
    <t>AUDITÓRIO: deverá ter capacidade mínima para 220 pessoas sentadas em formato escolar, ser livre de colunas e ter o pé direito no mínimo de 3m, a fim de garantir acessibilidade e mobilidade dos participantes.  Deve permitir o distanciamento mínimo de 1m entre os participantes. Para o período de 17/09 a 21/09/2023.</t>
  </si>
  <si>
    <t>SALA PARA A PRESIDÊNCIA: deverá ter capacidade para 10 pessoas sentadas em formato “U”. Para o período de 18/09 a 20/09/2023.</t>
  </si>
  <si>
    <t xml:space="preserve">SALA PARA COORDENAÇÃO/ORGANIZAÇÃO (DGEP/CTFIS/EVENTOS): deverá ter capacidade para 20 pessoas sentadas em formato “U”. Para o período de 16 a 19/09/2023.
</t>
  </si>
  <si>
    <t>SALÃO PARA PREMIAÇÃO E JANTAR INSTITUCIONAL: deverá ter capacidade para 250 pessoas, no mesmo ambiente, sentadas em formato banquete, em ambiente privativo, com espaço para circulação. A Contratada será responsável pela estrutura, incluindo montagem de som/sistema de sonorização, iluminação, decoração (conforme itens previstos na tabela de infraestrutura). O espaço para o jantar institucional deverá ser obrigatoriamente no mesmo local do evento, evitando assim despesas com deslocamento do local do evento. O jantar terá duração prevista de 6 horas. Para o período de 20 e 21/09/2023</t>
  </si>
  <si>
    <t>SALA PARA O ENCONTRO JURÍDICO: deverá ter capacidade para 50 pessoas sentadas em formato auditório. Para o período de 19/09 a 21/09/2023</t>
  </si>
  <si>
    <t>PLATAFORMA (PRATICÁVEL): medindo no mínimo, 6m x 3m x 0,5m, caso não haja palco fixo.</t>
  </si>
  <si>
    <t>MICROFONE (COM FIO): tipo Gooseneck, conectados a um sistema de reprodução de som, devem ser fornecidas pilhas ou baterias suficientes para a duração do evento. Os microfones deverão possuir botões/controles de LIGA/DESLIGA, MUDO/FALA e indicador luminoso ou gráfico da situação do aparelho.</t>
  </si>
  <si>
    <t>SISTEMA DE SONORIZAÇÃO: para os 9 (nove) microfones, adequado ao ambiente, com caixa (s) de som e todos os cabos necessários, inclusive cabo de áudio que conecte a saída de áudio do notebook (conexão P2 fêmea) com a entrada de áudio da mesa de som, com comprimento que atenda à disposição adequada do equipamento (notebook) que será utilizado no espaço contratado, e não interfira na disposição e/ou comunicação entre o notebook e o projetor.</t>
  </si>
  <si>
    <t>NOTEBOOK: com acesso à Internet wireless.</t>
  </si>
  <si>
    <t>SALA  P/ PRESIDÊNCIA</t>
  </si>
  <si>
    <t>IMPRESSORA MULTIFUNCIONAL: colorida a laser ou jato de tinta, com cartucho/tonner em quantidade suficiente para o evento (tinta colorida e preta).</t>
  </si>
  <si>
    <t>NOTEBOOK: com acesso à Internet via cabo, evitando instabilidade de rede devido ao alto número de acessos à rede sem fio do hotel</t>
  </si>
  <si>
    <t>SALA P/ORGANIZAÇÃO</t>
  </si>
  <si>
    <t>SALA P/ ENCONTRO JURÍDICO</t>
  </si>
  <si>
    <t>ATRAÇÕES CULTURAIS: deverão se apresentar em palco ou praticável, incluindo os sistemas de sonorização e iluminação (carga horária de 3h cada). Serão 2 atrações, totalizando 6 horas de apresentação.</t>
  </si>
  <si>
    <t>MESAS: redondas, devidamente forradas e apropriadas para ocasião. As mesas devem estar montadas com pratos, talheres, taças, sousplasts e guardanapos de tecido para o jantar formal. O cálculo está considerando mesas para 8 pessoas.</t>
  </si>
  <si>
    <t>CANHÕES DE LED.</t>
  </si>
  <si>
    <t>ARRANJO DE FLORES NATURAIS: tipo centro de mesa, montados em base de cipó ou cachepô, com suporte em vidro ou madeira. Para a noite de 20/09/2023, durante o jantar institucional.</t>
  </si>
  <si>
    <t>ARRANJO DE FLORES NATURAIS: tipo buffet. Para a noite de 20/09/2023, durante o jantar institucional.</t>
  </si>
  <si>
    <t>ARRANJO DE FLORES NATURAIS: tipo jardineira, sendo um para o palco do auditório e um para o palco do jantar institucional, respectivamente para o período do evento 18 a 21/09/2023 e para a noite de 20/09/2023.</t>
  </si>
  <si>
    <t>ARRANJO COM TRIPÉ COM FLORES NATURAIS: para a entrada do auditório e foyer. Para o auditório, durante toda a duração do evento, no período de 18 a 21/09/2023</t>
  </si>
  <si>
    <t>ARRANJOS DE FLORES NATURAIS PARA MESA LATERAL: Para o auditório, durante toda a duração do evento, no período de 18 a 21/09/2023.</t>
  </si>
  <si>
    <t>TÉCNICO EM ÁUDIO E VÍDEO: profissional capacitado para instalação, configuração, operação e manutenção de equipamentos audiovisuais (incluindo sonorização e projeção), adequados para realização dos serviços durante todos os dias do evento, bem como o monitoramento e controle de interferências, microfonias ou quaisquer intercorrências nessa área durante o evento.</t>
  </si>
  <si>
    <t>Dia 18/09/23</t>
  </si>
  <si>
    <t>De 19 a 20/09/23</t>
  </si>
  <si>
    <t>Dia 21/09/2023</t>
  </si>
  <si>
    <t>RECEPCIONISTA: profissional capacitado para prestar auxílio durante todo o evento, executando as seguintes atividades: recepcionar os convidados e participantes, determinar lugares marcados, assessorar a distribuição de microfones, auxiliar no credenciamento e na distribuição de materiais, auxiliar no esclarecimento de dúvidas e informações, dentre outras atividades. Os profissionais devem possuir experiência em recepção, escolaridade de, pelo menos, nível médio, além de características pessoais, como dinamismo e simpatia. Traje: terno, vestido ou uniforme (cor preta) e sapato social (cor preta).</t>
  </si>
  <si>
    <t>De 18 a 20/09/2023</t>
  </si>
  <si>
    <t>GARÇOM: profissional capacitado para prestar auxílio durante todo o evento, executando as seguintes atividades: servir os palestrantes, presidentes, conselheiros, mediadores que estarão no palco (auditório) e na sala da presidência, dentre outras atividades. Os profissionais devem possuir experiência como garçom, além de características pessoais, como dinamismo e simpatia. Traje: terno, vestido ou uniforme (cor preta) e sapato social (cor preta).</t>
  </si>
  <si>
    <t>De 18 a 20/09/23</t>
  </si>
  <si>
    <t>Dia 21/09/23</t>
  </si>
  <si>
    <t>ALMOÇO: nos dias 18, 19, 20 e 21/09/2023.</t>
  </si>
  <si>
    <t>JANTAR: nos dias 18 e 19/09/2023.</t>
  </si>
  <si>
    <t>JANTAR INSTITUCIONAL: no dia 20/09/23.</t>
  </si>
  <si>
    <t>COFFEE-BREAK: nos dias 16 e 17/09/2023, no período vespertino, a ser servido na sala da organização.</t>
  </si>
  <si>
    <t>COFFEE-BREAK: Os serviços deverão ser prestados no período matutino e vespertino nos dias 18, 19 e 20/09/2023 e no dia 21/09/2023 apenas no período matutino. Deverá ser servido no auditório ou outro lugar determinado pela organização do evento.</t>
  </si>
  <si>
    <t>MESA DE CAFÉ - Sala da Organização: das 8h às 18h, nos dias 16 e 17/09/2023</t>
  </si>
  <si>
    <t>MESA DE CAFÉ - Auditório, 8h diárias: das 8h às 12h e das 13h às 17h, dias 18 a 20/09/23.</t>
  </si>
  <si>
    <t>MESA DE CAFÉ - Auditório, 4h diárias: das 8h às 12h, no dia 21/09/23.</t>
  </si>
  <si>
    <t>TELEFONE FIXO CONTATO NA EMPRESA: ________________________</t>
  </si>
  <si>
    <t>TELEFONE CELULAR: __________________________</t>
  </si>
  <si>
    <t>ENDEREÇO COMPLETO: ________________________</t>
  </si>
  <si>
    <t>E-MAIL: __________________________</t>
  </si>
  <si>
    <t>BANCO: __________________________</t>
  </si>
  <si>
    <t>AGÊNCIA: _________________________</t>
  </si>
  <si>
    <t>CONTA CORRENTE: ______________________</t>
  </si>
  <si>
    <t>* Itens 9 a 31 - AUDITÓRIO</t>
  </si>
  <si>
    <t>Todo o mobiliário/equipamento técnico requerido será utilizado no período de 18 a 21/09/23, considerando que a montagem do espaço deverá ocorrer no dia 17/09/2023.</t>
  </si>
  <si>
    <t>* Itens 32 a 37 - SALA PARA PRESIDÊNCIA</t>
  </si>
  <si>
    <t>Todo o mobiliário/equipamento técnico requerido será utilizado no período de 18 a 20/09/23 e deverá estar em pleno funcionamento.</t>
  </si>
  <si>
    <t>* Itens 38 a 42 - SALA PARA ORGANIZAÇÃO</t>
  </si>
  <si>
    <t>Todo o mobiliário/equipamento técnico requerido será utilizado no período de 16 a 19/09/23 e deverá estar em pleno funcionamento.</t>
  </si>
  <si>
    <t>* Itens 43 a 45 - SALA PARA ENCONTRO JURÍDICO</t>
  </si>
  <si>
    <t>Todo o mobiliário/equipamento técnico requerido será utilizado no período de 19 a 21/09/23 e deverá estar em pleno funcionamento.</t>
  </si>
  <si>
    <t>* Itens 46 a 50 - SALÃO PARA JANTAR INSTITUCIONAL</t>
  </si>
  <si>
    <t>Todo o mobiliário/equipamento técnico requerido será utilizado na data de 20/09/23, à noite.  Considerando que a montagem/teste deverá ocorrer na mesma data, durante o dia.</t>
  </si>
  <si>
    <t>* Itens 51 a 54 - CREDENCIAMENTO</t>
  </si>
  <si>
    <t>Todo o mobiliário/equipamento técnico requerido será utilizado no período de 19 a 20/09/23 e deverá estar em pleno funcionamento.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</si>
</sst>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_(&quot;R$ &quot;* #,##0.00_);_(&quot;R$ &quot;* \(#,##0.00\);_(&quot;R$ &quot;* \-??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15"/>
      <color theme="1"/>
      <name val="Calibri"/>
      <family val="2"/>
      <scheme val="minor"/>
    </font>
    <font>
      <b/>
      <sz val="9"/>
      <color theme="1"/>
      <name val="Calibri"/>
      <family val="2"/>
      <scheme val="minor"/>
    </font>
    <font>
      <sz val="9"/>
      <color theme="1"/>
      <name val="Calibri"/>
      <family val="2"/>
      <scheme val="minor"/>
    </font>
    <font>
      <b/>
      <sz val="16"/>
      <color theme="1"/>
      <name val="Calibri"/>
      <family val="2"/>
      <scheme val="minor"/>
    </font>
    <font>
      <u/>
      <sz val="9"/>
      <color theme="1"/>
      <name val="Calibri"/>
      <family val="2"/>
      <scheme val="minor"/>
    </font>
    <font>
      <b/>
      <i/>
      <sz val="9"/>
      <color theme="1"/>
      <name val="Calibri"/>
      <family val="2"/>
      <scheme val="minor"/>
    </font>
    <font>
      <b/>
      <sz val="10"/>
      <color theme="1"/>
      <name val="Calibri"/>
      <family val="2"/>
      <scheme val="minor"/>
    </font>
    <font>
      <b/>
      <sz val="18"/>
      <color theme="1"/>
      <name val="Calibri"/>
      <family val="2"/>
      <scheme val="minor"/>
    </font>
    <font>
      <sz val="10"/>
      <name val="Arial"/>
      <family val="2"/>
    </font>
    <font>
      <b/>
      <sz val="9"/>
      <name val="Calibri"/>
      <family val="2"/>
      <scheme val="minor"/>
    </font>
    <font>
      <sz val="11"/>
      <color rgb="FF000000"/>
      <name val="Calibri"/>
      <family val="2"/>
      <scheme val="minor"/>
    </font>
    <font>
      <u/>
      <sz val="11"/>
      <color rgb="FF000000"/>
      <name val="Calibri"/>
      <family val="2"/>
      <scheme val="minor"/>
    </font>
    <font>
      <sz val="9"/>
      <color rgb="FF000000"/>
      <name val="Calibri"/>
      <family val="2"/>
      <scheme val="minor"/>
    </font>
  </fonts>
  <fills count="8">
    <fill>
      <patternFill patternType="none"/>
    </fill>
    <fill>
      <patternFill patternType="gray125"/>
    </fill>
    <fill>
      <patternFill patternType="solid">
        <fgColor rgb="FFBBBBBB"/>
        <bgColor indexed="64"/>
      </patternFill>
    </fill>
    <fill>
      <patternFill patternType="solid">
        <fgColor rgb="FFDDDDDD"/>
        <bgColor indexed="64"/>
      </patternFill>
    </fill>
    <fill>
      <patternFill patternType="solid">
        <fgColor rgb="FFEEEEEE"/>
        <bgColor indexed="64"/>
      </patternFill>
    </fill>
    <fill>
      <patternFill patternType="solid">
        <fgColor rgb="FFCCCCCC"/>
        <bgColor indexed="64"/>
      </patternFill>
    </fill>
    <fill>
      <patternFill patternType="solid">
        <fgColor theme="0" tint="-0.14999847407452621"/>
        <bgColor indexed="64"/>
      </patternFill>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12" fillId="0" borderId="0"/>
    <xf numFmtId="164" fontId="12" fillId="0" borderId="0" applyFill="0" applyBorder="0" applyAlignment="0" applyProtection="0"/>
  </cellStyleXfs>
  <cellXfs count="242">
    <xf numFmtId="0" fontId="0" fillId="0" borderId="0" xfId="0"/>
    <xf numFmtId="0" fontId="2" fillId="0" borderId="0" xfId="0" applyFont="1"/>
    <xf numFmtId="0" fontId="0" fillId="0" borderId="0" xfId="0" applyAlignment="1">
      <alignment vertical="center" wrapText="1"/>
    </xf>
    <xf numFmtId="0" fontId="5" fillId="2" borderId="2" xfId="0" applyFont="1" applyFill="1" applyBorder="1" applyAlignment="1">
      <alignment horizontal="center" vertical="center" wrapText="1"/>
    </xf>
    <xf numFmtId="0" fontId="0" fillId="2" borderId="3" xfId="0" applyFill="1" applyBorder="1" applyAlignment="1">
      <alignment horizontal="center" vertical="center" wrapText="1"/>
    </xf>
    <xf numFmtId="0" fontId="5" fillId="2" borderId="3" xfId="0" applyFont="1" applyFill="1" applyBorder="1" applyAlignment="1">
      <alignment horizontal="center" vertical="center" wrapText="1"/>
    </xf>
    <xf numFmtId="0" fontId="0" fillId="2" borderId="4" xfId="0"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6" fillId="0" borderId="2" xfId="0" applyFont="1" applyBorder="1" applyAlignment="1">
      <alignment vertical="center" wrapText="1"/>
    </xf>
    <xf numFmtId="0" fontId="6" fillId="3" borderId="2" xfId="0" applyFont="1" applyFill="1" applyBorder="1" applyAlignment="1">
      <alignment vertical="center" wrapText="1"/>
    </xf>
    <xf numFmtId="16" fontId="5" fillId="5" borderId="1" xfId="0" applyNumberFormat="1" applyFont="1" applyFill="1" applyBorder="1" applyAlignment="1">
      <alignment horizontal="center" vertical="center" wrapText="1"/>
    </xf>
    <xf numFmtId="0" fontId="5" fillId="5" borderId="4" xfId="0" applyFont="1" applyFill="1" applyBorder="1" applyAlignment="1">
      <alignment horizontal="center" vertical="center" wrapText="1"/>
    </xf>
    <xf numFmtId="0" fontId="3" fillId="0" borderId="0" xfId="0" applyFont="1"/>
    <xf numFmtId="0" fontId="0" fillId="0" borderId="0" xfId="0" applyAlignment="1">
      <alignment horizontal="left" vertical="center" indent="1"/>
    </xf>
    <xf numFmtId="0" fontId="6"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0" borderId="2" xfId="0" applyFont="1" applyBorder="1" applyAlignment="1">
      <alignment horizontal="center" vertical="center" wrapText="1"/>
    </xf>
    <xf numFmtId="3" fontId="6" fillId="3"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0" borderId="0" xfId="0" applyFont="1" applyAlignment="1">
      <alignment vertical="center"/>
    </xf>
    <xf numFmtId="0" fontId="2" fillId="0" borderId="1" xfId="0" applyFont="1" applyBorder="1" applyAlignment="1">
      <alignment horizontal="center" vertical="center" wrapText="1"/>
    </xf>
    <xf numFmtId="0" fontId="3" fillId="0" borderId="0" xfId="0" applyFont="1" applyAlignment="1">
      <alignment vertical="center"/>
    </xf>
    <xf numFmtId="0" fontId="4" fillId="7" borderId="0" xfId="0" applyFont="1" applyFill="1" applyAlignment="1">
      <alignment vertical="center"/>
    </xf>
    <xf numFmtId="0" fontId="10" fillId="0" borderId="0" xfId="0" applyFont="1"/>
    <xf numFmtId="0" fontId="4" fillId="0" borderId="0" xfId="0" applyFont="1"/>
    <xf numFmtId="0" fontId="7" fillId="0" borderId="0" xfId="0" applyFont="1"/>
    <xf numFmtId="0" fontId="2" fillId="0" borderId="0" xfId="0" applyFont="1" applyAlignment="1">
      <alignment vertical="center"/>
    </xf>
    <xf numFmtId="0" fontId="0" fillId="0" borderId="0" xfId="0" applyAlignment="1">
      <alignment vertical="center"/>
    </xf>
    <xf numFmtId="44" fontId="2" fillId="0" borderId="1" xfId="0" applyNumberFormat="1" applyFont="1" applyBorder="1" applyAlignment="1">
      <alignment horizontal="center" vertical="center" wrapText="1"/>
    </xf>
    <xf numFmtId="44" fontId="2" fillId="3" borderId="1" xfId="0" applyNumberFormat="1" applyFont="1" applyFill="1" applyBorder="1" applyAlignment="1">
      <alignment horizontal="center" vertical="center" wrapText="1"/>
    </xf>
    <xf numFmtId="44" fontId="2" fillId="3" borderId="1" xfId="0" applyNumberFormat="1" applyFont="1" applyFill="1" applyBorder="1" applyAlignment="1">
      <alignment vertical="center" wrapText="1"/>
    </xf>
    <xf numFmtId="44" fontId="5" fillId="0" borderId="1" xfId="1" applyFont="1" applyBorder="1" applyAlignment="1">
      <alignment horizontal="center" vertical="center" wrapText="1"/>
    </xf>
    <xf numFmtId="44" fontId="5" fillId="0" borderId="1" xfId="0" applyNumberFormat="1" applyFont="1" applyBorder="1" applyAlignment="1">
      <alignment horizontal="center" vertical="center" wrapText="1"/>
    </xf>
    <xf numFmtId="44" fontId="5" fillId="3" borderId="1" xfId="1" applyFont="1" applyFill="1" applyBorder="1" applyAlignment="1">
      <alignment horizontal="center" vertical="center" wrapText="1"/>
    </xf>
    <xf numFmtId="44" fontId="5" fillId="6" borderId="1" xfId="0" applyNumberFormat="1" applyFont="1" applyFill="1" applyBorder="1" applyAlignment="1">
      <alignment horizontal="center" vertical="center" wrapText="1"/>
    </xf>
    <xf numFmtId="44" fontId="5" fillId="3" borderId="1" xfId="0" applyNumberFormat="1" applyFont="1" applyFill="1" applyBorder="1" applyAlignment="1">
      <alignment horizontal="center" vertical="center" wrapText="1"/>
    </xf>
    <xf numFmtId="164" fontId="13" fillId="7" borderId="16" xfId="3" applyFont="1" applyFill="1" applyBorder="1" applyAlignment="1">
      <alignment horizontal="center" vertical="center" wrapText="1"/>
    </xf>
    <xf numFmtId="164" fontId="13" fillId="6" borderId="16" xfId="3" applyFont="1" applyFill="1" applyBorder="1" applyAlignment="1">
      <alignment horizontal="center" vertical="center" wrapText="1"/>
    </xf>
    <xf numFmtId="44" fontId="7" fillId="4" borderId="1" xfId="0" applyNumberFormat="1" applyFont="1" applyFill="1" applyBorder="1" applyAlignment="1">
      <alignment horizontal="center" vertical="center" wrapText="1"/>
    </xf>
    <xf numFmtId="44" fontId="4" fillId="3" borderId="1" xfId="0" applyNumberFormat="1" applyFont="1" applyFill="1" applyBorder="1" applyAlignment="1">
      <alignment horizontal="center" vertical="center" wrapText="1"/>
    </xf>
    <xf numFmtId="44" fontId="11" fillId="4" borderId="1" xfId="0" applyNumberFormat="1" applyFont="1" applyFill="1" applyBorder="1" applyAlignment="1">
      <alignment vertical="center" wrapText="1"/>
    </xf>
    <xf numFmtId="0" fontId="5" fillId="0" borderId="2" xfId="0" applyFont="1" applyBorder="1" applyAlignment="1">
      <alignment horizontal="center" vertical="center" wrapText="1"/>
    </xf>
    <xf numFmtId="0" fontId="2" fillId="3" borderId="7" xfId="0" applyFont="1" applyFill="1" applyBorder="1" applyAlignment="1">
      <alignment horizontal="center" vertical="center" wrapText="1"/>
    </xf>
    <xf numFmtId="44" fontId="5" fillId="0" borderId="2" xfId="0" applyNumberFormat="1" applyFont="1" applyBorder="1" applyAlignment="1">
      <alignment horizontal="center" vertical="center" wrapText="1"/>
    </xf>
    <xf numFmtId="44" fontId="5" fillId="0" borderId="3" xfId="0" applyNumberFormat="1" applyFont="1" applyBorder="1" applyAlignment="1">
      <alignment horizontal="center" vertical="center" wrapText="1"/>
    </xf>
    <xf numFmtId="44" fontId="5" fillId="0" borderId="4" xfId="0" applyNumberFormat="1" applyFont="1" applyBorder="1" applyAlignment="1">
      <alignment horizontal="center" vertical="center" wrapText="1"/>
    </xf>
    <xf numFmtId="0" fontId="6" fillId="0" borderId="4" xfId="0" applyFont="1" applyBorder="1" applyAlignment="1">
      <alignment vertical="center" wrapText="1"/>
    </xf>
    <xf numFmtId="44" fontId="5" fillId="3" borderId="2" xfId="0" applyNumberFormat="1" applyFont="1" applyFill="1" applyBorder="1" applyAlignment="1">
      <alignment horizontal="center" vertical="center" wrapText="1"/>
    </xf>
    <xf numFmtId="44" fontId="5" fillId="3" borderId="3" xfId="0" applyNumberFormat="1" applyFont="1" applyFill="1" applyBorder="1" applyAlignment="1">
      <alignment horizontal="center" vertical="center" wrapText="1"/>
    </xf>
    <xf numFmtId="44" fontId="5" fillId="3" borderId="4" xfId="0" applyNumberFormat="1" applyFont="1" applyFill="1" applyBorder="1" applyAlignment="1">
      <alignment horizontal="center" vertical="center" wrapText="1"/>
    </xf>
    <xf numFmtId="0" fontId="5" fillId="5" borderId="13" xfId="0" applyFont="1" applyFill="1" applyBorder="1" applyAlignment="1">
      <alignment horizontal="center" vertical="center" wrapText="1"/>
    </xf>
    <xf numFmtId="0" fontId="10" fillId="0" borderId="0" xfId="0" applyFont="1" applyAlignment="1">
      <alignment horizontal="center"/>
    </xf>
    <xf numFmtId="0" fontId="5" fillId="6" borderId="1" xfId="0" applyFont="1" applyFill="1" applyBorder="1" applyAlignment="1">
      <alignment horizontal="center" vertical="center" wrapText="1"/>
    </xf>
    <xf numFmtId="0" fontId="6" fillId="6" borderId="1" xfId="0" applyFont="1" applyFill="1" applyBorder="1" applyAlignment="1">
      <alignment vertical="center" wrapText="1"/>
    </xf>
    <xf numFmtId="0" fontId="6" fillId="6"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6" fillId="7" borderId="1" xfId="0" applyFont="1" applyFill="1" applyBorder="1" applyAlignment="1">
      <alignment vertical="center" wrapText="1"/>
    </xf>
    <xf numFmtId="0" fontId="6" fillId="7" borderId="1" xfId="0" applyFont="1" applyFill="1" applyBorder="1" applyAlignment="1">
      <alignment horizontal="center" vertical="center" wrapText="1"/>
    </xf>
    <xf numFmtId="44" fontId="5" fillId="7" borderId="1" xfId="0" applyNumberFormat="1" applyFont="1" applyFill="1" applyBorder="1" applyAlignment="1">
      <alignment horizontal="center" vertical="center" wrapText="1"/>
    </xf>
    <xf numFmtId="0" fontId="0" fillId="6" borderId="17" xfId="0" applyFill="1" applyBorder="1"/>
    <xf numFmtId="0" fontId="6" fillId="6" borderId="0" xfId="0" applyFont="1" applyFill="1" applyAlignment="1">
      <alignment wrapText="1"/>
    </xf>
    <xf numFmtId="0" fontId="6" fillId="0" borderId="0" xfId="0" applyFont="1" applyAlignment="1">
      <alignment vertical="center" wrapText="1"/>
    </xf>
    <xf numFmtId="0" fontId="6" fillId="6" borderId="0" xfId="0" applyFont="1" applyFill="1" applyAlignment="1">
      <alignment horizontal="center" vertical="center"/>
    </xf>
    <xf numFmtId="164" fontId="13" fillId="7" borderId="18" xfId="3" applyFont="1" applyFill="1" applyBorder="1" applyAlignment="1">
      <alignment horizontal="center" vertical="center" wrapText="1"/>
    </xf>
    <xf numFmtId="0" fontId="6" fillId="0" borderId="16" xfId="0" applyFont="1" applyBorder="1" applyAlignment="1">
      <alignment vertical="center" wrapText="1"/>
    </xf>
    <xf numFmtId="0" fontId="5" fillId="0" borderId="18" xfId="0" applyFont="1" applyBorder="1" applyAlignment="1">
      <alignment horizontal="center" vertical="center" wrapText="1"/>
    </xf>
    <xf numFmtId="0" fontId="6" fillId="0" borderId="18" xfId="0" applyFont="1" applyBorder="1" applyAlignment="1">
      <alignment horizontal="center" vertical="center" wrapText="1"/>
    </xf>
    <xf numFmtId="0" fontId="5" fillId="6" borderId="16" xfId="0" applyFont="1" applyFill="1" applyBorder="1" applyAlignment="1">
      <alignment horizontal="center" vertical="center" wrapText="1"/>
    </xf>
    <xf numFmtId="0" fontId="6" fillId="6" borderId="16" xfId="0" applyFont="1" applyFill="1" applyBorder="1" applyAlignment="1">
      <alignment vertical="center" wrapText="1"/>
    </xf>
    <xf numFmtId="0" fontId="6" fillId="6" borderId="16" xfId="0" applyFont="1" applyFill="1" applyBorder="1" applyAlignment="1">
      <alignment horizontal="center" vertical="center" wrapText="1"/>
    </xf>
    <xf numFmtId="44" fontId="5" fillId="6" borderId="7" xfId="0" applyNumberFormat="1" applyFont="1" applyFill="1" applyBorder="1" applyAlignment="1">
      <alignment horizontal="center" vertical="center" wrapText="1"/>
    </xf>
    <xf numFmtId="44" fontId="2" fillId="7" borderId="16" xfId="0" applyNumberFormat="1" applyFont="1" applyFill="1" applyBorder="1" applyAlignment="1">
      <alignment vertical="center" wrapText="1"/>
    </xf>
    <xf numFmtId="0" fontId="14" fillId="0" borderId="0" xfId="0" applyFont="1" applyAlignment="1">
      <alignment horizontal="center" vertical="center" wrapText="1"/>
    </xf>
    <xf numFmtId="0" fontId="15" fillId="0" borderId="0" xfId="0" applyFont="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5" fillId="0" borderId="19" xfId="0" applyFont="1" applyBorder="1" applyAlignment="1">
      <alignment horizontal="center" vertical="center" wrapText="1"/>
    </xf>
    <xf numFmtId="0" fontId="14"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4" fillId="6" borderId="18" xfId="0" applyFont="1" applyFill="1" applyBorder="1" applyAlignment="1">
      <alignment horizontal="center" vertical="center" wrapText="1"/>
    </xf>
    <xf numFmtId="0" fontId="15" fillId="0" borderId="20" xfId="0" applyFont="1" applyBorder="1" applyAlignment="1">
      <alignment horizontal="center" vertical="center" wrapText="1"/>
    </xf>
    <xf numFmtId="0" fontId="5" fillId="0" borderId="5" xfId="0" applyFont="1" applyBorder="1" applyAlignment="1">
      <alignment horizontal="center" vertical="center" wrapText="1"/>
    </xf>
    <xf numFmtId="0" fontId="5" fillId="3" borderId="5"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3" borderId="7" xfId="0" applyFont="1" applyFill="1" applyBorder="1" applyAlignment="1">
      <alignment horizontal="center" vertical="center" wrapText="1"/>
    </xf>
    <xf numFmtId="0" fontId="16" fillId="0" borderId="16" xfId="0" applyFont="1" applyBorder="1"/>
    <xf numFmtId="0" fontId="16" fillId="0" borderId="16" xfId="0" applyFont="1" applyBorder="1" applyAlignment="1">
      <alignment wrapText="1"/>
    </xf>
    <xf numFmtId="0" fontId="16" fillId="6" borderId="16" xfId="0" applyFont="1" applyFill="1" applyBorder="1" applyAlignment="1">
      <alignment wrapText="1"/>
    </xf>
    <xf numFmtId="44" fontId="2" fillId="0" borderId="1" xfId="0" applyNumberFormat="1" applyFont="1" applyBorder="1" applyAlignment="1">
      <alignment vertical="center" wrapText="1"/>
    </xf>
    <xf numFmtId="44" fontId="2" fillId="6" borderId="1" xfId="0" applyNumberFormat="1" applyFont="1" applyFill="1" applyBorder="1" applyAlignment="1">
      <alignment vertical="center" wrapText="1"/>
    </xf>
    <xf numFmtId="0" fontId="6" fillId="0" borderId="1" xfId="0" quotePrefix="1" applyFont="1" applyBorder="1" applyAlignment="1">
      <alignment horizontal="center" vertical="center" wrapText="1"/>
    </xf>
    <xf numFmtId="0" fontId="6" fillId="3" borderId="1" xfId="0" quotePrefix="1" applyFont="1" applyFill="1" applyBorder="1" applyAlignment="1">
      <alignment horizontal="center" vertical="center" wrapText="1"/>
    </xf>
    <xf numFmtId="0" fontId="5" fillId="2" borderId="0" xfId="0" applyFont="1" applyFill="1" applyAlignment="1">
      <alignment horizontal="center" vertical="center" wrapText="1"/>
    </xf>
    <xf numFmtId="44" fontId="5" fillId="6" borderId="0" xfId="0" applyNumberFormat="1" applyFont="1" applyFill="1" applyAlignment="1">
      <alignment horizontal="center" vertical="center" wrapText="1"/>
    </xf>
    <xf numFmtId="44" fontId="5" fillId="0" borderId="0" xfId="0" applyNumberFormat="1" applyFont="1" applyAlignment="1">
      <alignment horizontal="center" vertical="center" wrapText="1"/>
    </xf>
    <xf numFmtId="44" fontId="2" fillId="7" borderId="0" xfId="0" applyNumberFormat="1" applyFont="1" applyFill="1" applyAlignment="1">
      <alignment vertical="center" wrapText="1"/>
    </xf>
    <xf numFmtId="0" fontId="0" fillId="2" borderId="0" xfId="0" applyFill="1" applyAlignment="1">
      <alignment horizontal="center" vertical="center" wrapText="1"/>
    </xf>
    <xf numFmtId="44" fontId="2" fillId="0" borderId="0" xfId="0" applyNumberFormat="1" applyFont="1" applyAlignment="1">
      <alignment vertical="center" wrapText="1"/>
    </xf>
    <xf numFmtId="44" fontId="7" fillId="4" borderId="0" xfId="0" applyNumberFormat="1" applyFont="1" applyFill="1" applyAlignment="1">
      <alignment horizontal="center" vertical="center" wrapText="1"/>
    </xf>
    <xf numFmtId="44" fontId="4" fillId="4" borderId="0" xfId="0" applyNumberFormat="1" applyFont="1" applyFill="1" applyAlignment="1">
      <alignment vertical="center" wrapText="1"/>
    </xf>
    <xf numFmtId="0" fontId="4" fillId="4" borderId="0" xfId="0" applyFont="1" applyFill="1" applyAlignment="1">
      <alignment vertical="center" wrapText="1"/>
    </xf>
    <xf numFmtId="0" fontId="5" fillId="0" borderId="0" xfId="0" applyFont="1" applyAlignment="1">
      <alignment horizontal="center" vertical="center" wrapText="1"/>
    </xf>
    <xf numFmtId="0" fontId="5" fillId="6" borderId="0" xfId="0" applyFont="1" applyFill="1" applyAlignment="1">
      <alignment horizontal="center" vertical="center" wrapText="1"/>
    </xf>
    <xf numFmtId="16" fontId="5" fillId="5" borderId="4" xfId="0" applyNumberFormat="1" applyFont="1" applyFill="1" applyBorder="1" applyAlignment="1">
      <alignment horizontal="center" vertical="center" wrapText="1"/>
    </xf>
    <xf numFmtId="16" fontId="5" fillId="5" borderId="5" xfId="0" applyNumberFormat="1" applyFont="1" applyFill="1" applyBorder="1" applyAlignment="1">
      <alignment horizontal="center" vertical="center" wrapText="1"/>
    </xf>
    <xf numFmtId="0" fontId="6" fillId="0" borderId="4" xfId="0" quotePrefix="1" applyFont="1" applyBorder="1" applyAlignment="1">
      <alignment horizontal="center" vertical="center" wrapText="1"/>
    </xf>
    <xf numFmtId="16" fontId="5" fillId="5" borderId="16" xfId="0" applyNumberFormat="1" applyFont="1" applyFill="1" applyBorder="1" applyAlignment="1">
      <alignment horizontal="center" vertical="center" wrapText="1"/>
    </xf>
    <xf numFmtId="0" fontId="0" fillId="6" borderId="16" xfId="0" applyFill="1" applyBorder="1" applyAlignment="1">
      <alignment vertical="center"/>
    </xf>
    <xf numFmtId="0" fontId="16" fillId="6" borderId="0" xfId="0" applyFont="1" applyFill="1" applyAlignment="1">
      <alignment wrapText="1"/>
    </xf>
    <xf numFmtId="0" fontId="6" fillId="0" borderId="0" xfId="0" applyFont="1"/>
    <xf numFmtId="0" fontId="0" fillId="0" borderId="0" xfId="0" applyAlignment="1">
      <alignment horizontal="left" vertical="center" indent="4"/>
    </xf>
    <xf numFmtId="0" fontId="2" fillId="0" borderId="0" xfId="0" applyFont="1" applyAlignment="1">
      <alignment horizontal="left" vertical="center" indent="4"/>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44" fontId="5" fillId="0" borderId="2" xfId="0" applyNumberFormat="1" applyFont="1" applyBorder="1" applyAlignment="1">
      <alignment horizontal="center" vertical="center" wrapText="1"/>
    </xf>
    <xf numFmtId="44" fontId="5" fillId="0" borderId="3" xfId="0" applyNumberFormat="1" applyFont="1" applyBorder="1" applyAlignment="1">
      <alignment horizontal="center" vertical="center" wrapText="1"/>
    </xf>
    <xf numFmtId="44" fontId="5" fillId="0" borderId="4" xfId="0" applyNumberFormat="1" applyFont="1" applyBorder="1" applyAlignment="1">
      <alignment horizontal="center" vertical="center" wrapText="1"/>
    </xf>
    <xf numFmtId="0" fontId="2" fillId="7" borderId="16"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8" xfId="0" applyFont="1" applyFill="1" applyBorder="1" applyAlignment="1">
      <alignment vertical="center" wrapText="1"/>
    </xf>
    <xf numFmtId="0" fontId="6" fillId="3" borderId="9" xfId="0" applyFont="1" applyFill="1" applyBorder="1" applyAlignment="1">
      <alignment vertical="center" wrapText="1"/>
    </xf>
    <xf numFmtId="0" fontId="6" fillId="3" borderId="10" xfId="0" applyFont="1" applyFill="1" applyBorder="1" applyAlignment="1">
      <alignment vertical="center" wrapText="1"/>
    </xf>
    <xf numFmtId="0" fontId="6" fillId="3" borderId="11" xfId="0" applyFont="1" applyFill="1" applyBorder="1" applyAlignment="1">
      <alignment vertical="center" wrapText="1"/>
    </xf>
    <xf numFmtId="0" fontId="6" fillId="3" borderId="12" xfId="0" applyFont="1" applyFill="1" applyBorder="1" applyAlignment="1">
      <alignment vertical="center" wrapText="1"/>
    </xf>
    <xf numFmtId="0" fontId="6" fillId="3" borderId="13" xfId="0" applyFont="1" applyFill="1" applyBorder="1" applyAlignment="1">
      <alignmen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3" xfId="0" applyFont="1" applyFill="1" applyBorder="1" applyAlignment="1">
      <alignment horizontal="center" vertical="center" wrapText="1"/>
    </xf>
    <xf numFmtId="44" fontId="5" fillId="3" borderId="2" xfId="0" applyNumberFormat="1" applyFont="1" applyFill="1" applyBorder="1" applyAlignment="1">
      <alignment horizontal="center" vertical="center" wrapText="1"/>
    </xf>
    <xf numFmtId="44" fontId="5" fillId="3" borderId="3" xfId="0" applyNumberFormat="1" applyFont="1" applyFill="1" applyBorder="1" applyAlignment="1">
      <alignment horizontal="center" vertical="center" wrapText="1"/>
    </xf>
    <xf numFmtId="44" fontId="5" fillId="3" borderId="4" xfId="0" applyNumberFormat="1" applyFont="1" applyFill="1" applyBorder="1" applyAlignment="1">
      <alignment horizontal="center" vertical="center" wrapText="1"/>
    </xf>
    <xf numFmtId="44" fontId="5" fillId="6" borderId="2" xfId="0" applyNumberFormat="1"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12" xfId="0" applyFont="1" applyBorder="1" applyAlignment="1">
      <alignment vertical="center" wrapText="1"/>
    </xf>
    <xf numFmtId="0" fontId="6" fillId="0" borderId="13" xfId="0" applyFont="1" applyBorder="1" applyAlignment="1">
      <alignmen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7" fillId="4" borderId="5" xfId="0" applyFont="1" applyFill="1" applyBorder="1" applyAlignment="1">
      <alignment vertical="center" wrapText="1"/>
    </xf>
    <xf numFmtId="0" fontId="7" fillId="4" borderId="7" xfId="0" applyFont="1" applyFill="1" applyBorder="1" applyAlignment="1">
      <alignment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4" fillId="0" borderId="0" xfId="0" applyFont="1" applyAlignment="1">
      <alignment horizontal="center" vertical="center"/>
    </xf>
    <xf numFmtId="0" fontId="5" fillId="5" borderId="8"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21" xfId="0" applyFont="1" applyFill="1" applyBorder="1" applyAlignment="1">
      <alignment horizontal="center" vertical="center" wrapText="1"/>
    </xf>
    <xf numFmtId="0" fontId="5" fillId="5" borderId="22" xfId="0" applyFont="1" applyFill="1" applyBorder="1" applyAlignment="1">
      <alignment horizontal="center" vertical="center" wrapText="1"/>
    </xf>
    <xf numFmtId="0" fontId="5" fillId="5" borderId="23" xfId="0" applyFont="1" applyFill="1" applyBorder="1" applyAlignment="1">
      <alignment horizontal="center" vertical="center" wrapText="1"/>
    </xf>
    <xf numFmtId="0" fontId="5" fillId="5" borderId="24"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9" xfId="0" applyFont="1" applyFill="1" applyBorder="1" applyAlignment="1">
      <alignment horizontal="center" vertical="center" wrapText="1"/>
    </xf>
    <xf numFmtId="44" fontId="4" fillId="4" borderId="2" xfId="0" applyNumberFormat="1"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3" borderId="5"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8" fillId="6" borderId="18" xfId="0" applyFont="1" applyFill="1" applyBorder="1" applyAlignment="1">
      <alignment horizontal="center" vertical="center" wrapText="1"/>
    </xf>
    <xf numFmtId="0" fontId="8" fillId="6" borderId="19"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xf>
    <xf numFmtId="0" fontId="0" fillId="0" borderId="0" xfId="0" applyAlignment="1">
      <alignment horizontal="left"/>
    </xf>
    <xf numFmtId="0" fontId="4" fillId="6" borderId="0" xfId="0" applyFont="1" applyFill="1" applyAlignment="1">
      <alignment horizontal="center" vertical="center"/>
    </xf>
    <xf numFmtId="0" fontId="10" fillId="0" borderId="0" xfId="0" applyFont="1" applyAlignment="1">
      <alignment horizontal="center"/>
    </xf>
    <xf numFmtId="0" fontId="0" fillId="0" borderId="0" xfId="0" applyAlignment="1">
      <alignment horizontal="left" vertical="center" wrapText="1"/>
    </xf>
    <xf numFmtId="0" fontId="4" fillId="0" borderId="0" xfId="0" applyFont="1" applyAlignment="1">
      <alignment horizontal="center"/>
    </xf>
    <xf numFmtId="0" fontId="7" fillId="0" borderId="0" xfId="0" applyFont="1" applyAlignment="1">
      <alignment horizontal="center"/>
    </xf>
    <xf numFmtId="0" fontId="5" fillId="0" borderId="0" xfId="0" applyFont="1" applyFill="1" applyAlignment="1">
      <alignment horizontal="center" vertical="center" wrapText="1"/>
    </xf>
  </cellXfs>
  <cellStyles count="4">
    <cellStyle name="Moeda" xfId="1" builtinId="4"/>
    <cellStyle name="Moeda 2" xfId="3" xr:uid="{D7DAF600-33EB-44FB-BEE1-542671DEA92E}"/>
    <cellStyle name="Normal" xfId="0" builtinId="0"/>
    <cellStyle name="Normal 2" xfId="2" xr:uid="{16B69FE5-8D47-4981-90C8-AF362E3E44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DAEC-3785-4C41-879B-5FC4C2007DEE}">
  <dimension ref="A1:S306"/>
  <sheetViews>
    <sheetView tabSelected="1" topLeftCell="A156" zoomScaleNormal="100" workbookViewId="0">
      <selection activeCell="N145" sqref="N145"/>
    </sheetView>
  </sheetViews>
  <sheetFormatPr defaultRowHeight="15" x14ac:dyDescent="0.25"/>
  <cols>
    <col min="2" max="2" width="46.42578125" customWidth="1"/>
    <col min="3" max="3" width="25.42578125" customWidth="1"/>
    <col min="4" max="4" width="14.85546875" customWidth="1"/>
    <col min="5" max="5" width="13" customWidth="1"/>
    <col min="6" max="6" width="17.85546875" customWidth="1"/>
    <col min="7" max="7" width="19" customWidth="1"/>
    <col min="8" max="8" width="22.7109375" customWidth="1"/>
    <col min="9" max="9" width="15.85546875" hidden="1" customWidth="1"/>
    <col min="10" max="11" width="12.42578125" customWidth="1"/>
    <col min="13" max="13" width="10.28515625" customWidth="1"/>
    <col min="14" max="14" width="13.140625" customWidth="1"/>
    <col min="16" max="16" width="18.28515625" customWidth="1"/>
  </cols>
  <sheetData>
    <row r="1" spans="1:19" ht="36" customHeight="1" x14ac:dyDescent="0.25">
      <c r="A1" s="233" t="s">
        <v>0</v>
      </c>
      <c r="B1" s="233"/>
      <c r="C1" s="233"/>
      <c r="D1" s="233"/>
      <c r="E1" s="233"/>
      <c r="F1" s="233"/>
      <c r="G1" s="233"/>
      <c r="H1" s="233"/>
      <c r="I1" s="233"/>
      <c r="J1" s="233"/>
      <c r="K1" s="233"/>
      <c r="L1" s="233"/>
      <c r="M1" s="233"/>
      <c r="N1" s="233"/>
      <c r="O1" s="26"/>
      <c r="P1" s="26"/>
      <c r="Q1" s="26"/>
      <c r="R1" s="26"/>
      <c r="S1" s="26"/>
    </row>
    <row r="4" spans="1:19" x14ac:dyDescent="0.25">
      <c r="A4" s="234" t="s">
        <v>1</v>
      </c>
      <c r="B4" s="234"/>
      <c r="C4" s="234"/>
      <c r="D4" s="234"/>
      <c r="E4" s="234"/>
      <c r="F4" s="234"/>
      <c r="G4" s="234"/>
      <c r="H4" s="234"/>
      <c r="I4" s="234"/>
      <c r="J4" s="234"/>
      <c r="K4" s="234"/>
      <c r="L4" s="234"/>
      <c r="M4" s="234"/>
      <c r="N4" s="234"/>
      <c r="O4" s="1"/>
      <c r="P4" s="1"/>
      <c r="Q4" s="1"/>
      <c r="R4" s="1"/>
      <c r="S4" s="1"/>
    </row>
    <row r="7" spans="1:19" x14ac:dyDescent="0.25">
      <c r="A7" s="235" t="s">
        <v>142</v>
      </c>
      <c r="B7" s="235"/>
      <c r="C7" s="235"/>
      <c r="D7" s="235"/>
      <c r="E7" s="235"/>
      <c r="F7" s="235"/>
      <c r="G7" s="235"/>
      <c r="H7" s="235"/>
      <c r="I7" s="235"/>
      <c r="J7" s="235"/>
      <c r="K7" s="235"/>
      <c r="L7" s="235"/>
      <c r="M7" s="235"/>
      <c r="N7" s="235"/>
    </row>
    <row r="9" spans="1:19" x14ac:dyDescent="0.25">
      <c r="A9" s="235" t="s">
        <v>143</v>
      </c>
      <c r="B9" s="235"/>
      <c r="C9" s="235"/>
      <c r="D9" s="235"/>
      <c r="E9" s="235"/>
      <c r="F9" s="235"/>
      <c r="G9" s="235"/>
      <c r="H9" s="235"/>
      <c r="I9" s="235"/>
      <c r="J9" s="235"/>
      <c r="K9" s="235"/>
      <c r="L9" s="235"/>
      <c r="M9" s="235"/>
      <c r="N9" s="235"/>
    </row>
    <row r="11" spans="1:19" x14ac:dyDescent="0.25">
      <c r="A11" s="235" t="s">
        <v>144</v>
      </c>
      <c r="B11" s="235"/>
      <c r="C11" s="235"/>
      <c r="D11" s="235"/>
      <c r="E11" s="235"/>
      <c r="F11" s="235"/>
      <c r="G11" s="235"/>
      <c r="H11" s="235"/>
      <c r="I11" s="235"/>
      <c r="J11" s="235"/>
      <c r="K11" s="235"/>
      <c r="L11" s="235"/>
      <c r="M11" s="235"/>
      <c r="N11" s="235"/>
    </row>
    <row r="13" spans="1:19" ht="19.5" x14ac:dyDescent="0.25">
      <c r="A13" s="236" t="s">
        <v>2</v>
      </c>
      <c r="B13" s="236"/>
      <c r="C13" s="236"/>
      <c r="D13" s="236"/>
      <c r="E13" s="236"/>
      <c r="F13" s="236"/>
      <c r="G13" s="236"/>
      <c r="H13" s="236"/>
      <c r="I13" s="236"/>
      <c r="J13" s="236"/>
      <c r="K13" s="236"/>
      <c r="L13" s="236"/>
      <c r="M13" s="236"/>
      <c r="N13" s="236"/>
      <c r="O13" s="27"/>
      <c r="P13" s="27"/>
      <c r="Q13" s="27"/>
      <c r="R13" s="27"/>
      <c r="S13" s="27"/>
    </row>
    <row r="16" spans="1:19" ht="19.5" x14ac:dyDescent="0.3">
      <c r="A16" s="239" t="s">
        <v>3</v>
      </c>
      <c r="B16" s="239"/>
      <c r="C16" s="239"/>
      <c r="D16" s="239"/>
      <c r="E16" s="239"/>
      <c r="F16" s="239"/>
      <c r="G16" s="239"/>
      <c r="H16" s="239"/>
      <c r="I16" s="239"/>
      <c r="J16" s="239"/>
      <c r="K16" s="239"/>
      <c r="L16" s="239"/>
      <c r="M16" s="239"/>
      <c r="N16" s="239"/>
      <c r="O16" s="29"/>
      <c r="P16" s="29"/>
      <c r="Q16" s="29"/>
      <c r="R16" s="29"/>
      <c r="S16" s="29"/>
    </row>
    <row r="19" spans="1:19" x14ac:dyDescent="0.25">
      <c r="A19" s="1" t="s">
        <v>4</v>
      </c>
      <c r="E19" s="1" t="s">
        <v>147</v>
      </c>
    </row>
    <row r="22" spans="1:19" x14ac:dyDescent="0.25">
      <c r="A22" s="1" t="s">
        <v>5</v>
      </c>
      <c r="E22" s="1" t="s">
        <v>5</v>
      </c>
    </row>
    <row r="25" spans="1:19" x14ac:dyDescent="0.25">
      <c r="A25" s="1" t="s">
        <v>6</v>
      </c>
      <c r="E25" s="1" t="s">
        <v>6</v>
      </c>
    </row>
    <row r="28" spans="1:19" x14ac:dyDescent="0.25">
      <c r="A28" s="1" t="s">
        <v>7</v>
      </c>
      <c r="E28" s="1" t="s">
        <v>7</v>
      </c>
    </row>
    <row r="30" spans="1:19" x14ac:dyDescent="0.25">
      <c r="A30" s="237" t="s">
        <v>146</v>
      </c>
      <c r="B30" s="237"/>
      <c r="C30" s="237"/>
      <c r="D30" s="237"/>
      <c r="E30" s="237"/>
      <c r="F30" s="237"/>
      <c r="G30" s="237"/>
      <c r="H30" s="237"/>
      <c r="I30" s="56"/>
      <c r="J30" s="28"/>
      <c r="K30" s="28"/>
      <c r="L30" s="28"/>
      <c r="M30" s="28"/>
      <c r="N30" s="28"/>
      <c r="O30" s="28"/>
      <c r="P30" s="28"/>
      <c r="Q30" s="28"/>
      <c r="R30" s="28"/>
      <c r="S30" s="28"/>
    </row>
    <row r="33" spans="1:19" ht="22.5" customHeight="1" x14ac:dyDescent="0.25">
      <c r="A33" s="117" t="s">
        <v>8</v>
      </c>
      <c r="B33" s="117" t="s">
        <v>9</v>
      </c>
      <c r="C33" s="117" t="s">
        <v>10</v>
      </c>
      <c r="D33" s="117" t="s">
        <v>12</v>
      </c>
      <c r="E33" s="117" t="s">
        <v>15</v>
      </c>
      <c r="F33" s="3" t="s">
        <v>17</v>
      </c>
      <c r="G33" s="3" t="s">
        <v>20</v>
      </c>
    </row>
    <row r="34" spans="1:19" ht="3.75" customHeight="1" x14ac:dyDescent="0.25">
      <c r="A34" s="118"/>
      <c r="B34" s="118"/>
      <c r="C34" s="118"/>
      <c r="D34" s="118"/>
      <c r="E34" s="118"/>
      <c r="F34" s="4"/>
      <c r="G34" s="4"/>
    </row>
    <row r="35" spans="1:19" ht="13.5" customHeight="1" x14ac:dyDescent="0.25">
      <c r="A35" s="118"/>
      <c r="B35" s="118"/>
      <c r="C35" s="118" t="s">
        <v>11</v>
      </c>
      <c r="D35" s="118" t="s">
        <v>13</v>
      </c>
      <c r="E35" s="118" t="s">
        <v>16</v>
      </c>
      <c r="F35" s="5" t="s">
        <v>18</v>
      </c>
      <c r="G35" s="5" t="s">
        <v>18</v>
      </c>
    </row>
    <row r="36" spans="1:19" ht="4.5" customHeight="1" x14ac:dyDescent="0.25">
      <c r="A36" s="118"/>
      <c r="B36" s="118"/>
      <c r="C36" s="118"/>
      <c r="D36" s="118"/>
      <c r="E36" s="118"/>
      <c r="F36" s="118" t="s">
        <v>19</v>
      </c>
      <c r="G36" s="118" t="s">
        <v>21</v>
      </c>
    </row>
    <row r="37" spans="1:19" ht="14.25" customHeight="1" x14ac:dyDescent="0.25">
      <c r="A37" s="119"/>
      <c r="B37" s="119"/>
      <c r="C37" s="119"/>
      <c r="D37" s="7" t="s">
        <v>14</v>
      </c>
      <c r="E37" s="119"/>
      <c r="F37" s="119"/>
      <c r="G37" s="119"/>
    </row>
    <row r="38" spans="1:19" ht="39" customHeight="1" x14ac:dyDescent="0.25">
      <c r="A38" s="9">
        <v>1</v>
      </c>
      <c r="B38" s="10" t="s">
        <v>148</v>
      </c>
      <c r="C38" s="19">
        <v>20</v>
      </c>
      <c r="D38" s="19">
        <v>3</v>
      </c>
      <c r="E38" s="19">
        <v>60</v>
      </c>
      <c r="F38" s="36">
        <v>320</v>
      </c>
      <c r="G38" s="37">
        <f>E38*F38</f>
        <v>19200</v>
      </c>
    </row>
    <row r="39" spans="1:19" ht="40.5" customHeight="1" x14ac:dyDescent="0.25">
      <c r="A39" s="11">
        <v>2</v>
      </c>
      <c r="B39" s="12" t="s">
        <v>149</v>
      </c>
      <c r="C39" s="20">
        <v>85</v>
      </c>
      <c r="D39" s="20">
        <v>3</v>
      </c>
      <c r="E39" s="20">
        <v>255</v>
      </c>
      <c r="F39" s="38">
        <v>280</v>
      </c>
      <c r="G39" s="39">
        <f t="shared" ref="G39:G40" si="0">E39*F39</f>
        <v>71400</v>
      </c>
    </row>
    <row r="40" spans="1:19" ht="38.25" customHeight="1" x14ac:dyDescent="0.25">
      <c r="A40" s="9">
        <v>3</v>
      </c>
      <c r="B40" s="10" t="s">
        <v>150</v>
      </c>
      <c r="C40" s="19">
        <v>10</v>
      </c>
      <c r="D40" s="19">
        <v>3</v>
      </c>
      <c r="E40" s="19">
        <v>30</v>
      </c>
      <c r="F40" s="36">
        <v>312.20999999999998</v>
      </c>
      <c r="G40" s="37">
        <f t="shared" si="0"/>
        <v>9366.2999999999993</v>
      </c>
    </row>
    <row r="41" spans="1:19" ht="33" customHeight="1" x14ac:dyDescent="0.25">
      <c r="A41" s="120" t="s">
        <v>22</v>
      </c>
      <c r="B41" s="121"/>
      <c r="C41" s="121"/>
      <c r="D41" s="121"/>
      <c r="E41" s="121"/>
      <c r="F41" s="122"/>
      <c r="G41" s="34">
        <f>SUM(G38:G40)</f>
        <v>99966.3</v>
      </c>
    </row>
    <row r="44" spans="1:19" ht="21" x14ac:dyDescent="0.35">
      <c r="A44" s="240" t="s">
        <v>23</v>
      </c>
      <c r="B44" s="240"/>
      <c r="C44" s="240"/>
      <c r="D44" s="240"/>
      <c r="E44" s="240"/>
      <c r="F44" s="240"/>
      <c r="G44" s="240"/>
      <c r="H44" s="240"/>
      <c r="I44" s="240"/>
      <c r="J44" s="240"/>
      <c r="K44" s="240"/>
      <c r="L44" s="240"/>
      <c r="M44" s="240"/>
      <c r="N44" s="240"/>
      <c r="O44" s="30"/>
      <c r="P44" s="30"/>
      <c r="Q44" s="30"/>
      <c r="R44" s="30"/>
      <c r="S44" s="30"/>
    </row>
    <row r="47" spans="1:19" ht="24" customHeight="1" x14ac:dyDescent="0.25">
      <c r="A47" s="117" t="s">
        <v>8</v>
      </c>
      <c r="B47" s="117" t="s">
        <v>24</v>
      </c>
      <c r="C47" s="3" t="s">
        <v>25</v>
      </c>
      <c r="D47" s="3" t="s">
        <v>12</v>
      </c>
      <c r="E47" s="3" t="s">
        <v>26</v>
      </c>
      <c r="F47" s="3" t="s">
        <v>29</v>
      </c>
    </row>
    <row r="48" spans="1:19" x14ac:dyDescent="0.25">
      <c r="A48" s="118"/>
      <c r="B48" s="118"/>
      <c r="C48" s="118" t="s">
        <v>11</v>
      </c>
      <c r="D48" s="118" t="s">
        <v>14</v>
      </c>
      <c r="E48" s="118" t="s">
        <v>27</v>
      </c>
      <c r="F48" s="118" t="s">
        <v>30</v>
      </c>
    </row>
    <row r="49" spans="1:19" ht="7.5" customHeight="1" x14ac:dyDescent="0.25">
      <c r="A49" s="118"/>
      <c r="B49" s="118"/>
      <c r="C49" s="118"/>
      <c r="D49" s="118"/>
      <c r="E49" s="118"/>
      <c r="F49" s="118"/>
    </row>
    <row r="50" spans="1:19" x14ac:dyDescent="0.25">
      <c r="A50" s="118"/>
      <c r="B50" s="118"/>
      <c r="C50" s="4"/>
      <c r="D50" s="4"/>
      <c r="E50" s="118" t="s">
        <v>28</v>
      </c>
      <c r="F50" s="118" t="s">
        <v>28</v>
      </c>
    </row>
    <row r="51" spans="1:19" x14ac:dyDescent="0.25">
      <c r="A51" s="119"/>
      <c r="B51" s="119"/>
      <c r="C51" s="6"/>
      <c r="D51" s="6"/>
      <c r="E51" s="119"/>
      <c r="F51" s="119"/>
    </row>
    <row r="52" spans="1:19" ht="81.75" customHeight="1" x14ac:dyDescent="0.25">
      <c r="A52" s="9">
        <v>4</v>
      </c>
      <c r="B52" s="10" t="s">
        <v>151</v>
      </c>
      <c r="C52" s="19">
        <v>1</v>
      </c>
      <c r="D52" s="19">
        <v>5</v>
      </c>
      <c r="E52" s="37">
        <v>2000</v>
      </c>
      <c r="F52" s="37">
        <f>C52*D52*E52</f>
        <v>10000</v>
      </c>
    </row>
    <row r="53" spans="1:19" ht="44.25" customHeight="1" x14ac:dyDescent="0.25">
      <c r="A53" s="11">
        <v>5</v>
      </c>
      <c r="B53" s="12" t="s">
        <v>152</v>
      </c>
      <c r="C53" s="20">
        <v>1</v>
      </c>
      <c r="D53" s="20">
        <v>3</v>
      </c>
      <c r="E53" s="40">
        <v>516.66</v>
      </c>
      <c r="F53" s="39">
        <f t="shared" ref="F53:F56" si="1">C53*D53*E53</f>
        <v>1549.98</v>
      </c>
    </row>
    <row r="54" spans="1:19" ht="66" customHeight="1" x14ac:dyDescent="0.25">
      <c r="A54" s="9">
        <v>6</v>
      </c>
      <c r="B54" s="10" t="s">
        <v>153</v>
      </c>
      <c r="C54" s="19">
        <v>1</v>
      </c>
      <c r="D54" s="19">
        <v>4</v>
      </c>
      <c r="E54" s="37">
        <v>500</v>
      </c>
      <c r="F54" s="37">
        <f t="shared" si="1"/>
        <v>2000</v>
      </c>
    </row>
    <row r="55" spans="1:19" ht="66" customHeight="1" x14ac:dyDescent="0.25">
      <c r="A55" s="57">
        <v>7</v>
      </c>
      <c r="B55" s="58" t="s">
        <v>155</v>
      </c>
      <c r="C55" s="59">
        <v>1</v>
      </c>
      <c r="D55" s="59">
        <v>3</v>
      </c>
      <c r="E55" s="39">
        <v>990</v>
      </c>
      <c r="F55" s="39">
        <f t="shared" si="1"/>
        <v>2970</v>
      </c>
    </row>
    <row r="56" spans="1:19" ht="150.75" customHeight="1" x14ac:dyDescent="0.25">
      <c r="A56" s="60">
        <v>8</v>
      </c>
      <c r="B56" s="61" t="s">
        <v>154</v>
      </c>
      <c r="C56" s="62">
        <v>1</v>
      </c>
      <c r="D56" s="62">
        <v>2</v>
      </c>
      <c r="E56" s="63">
        <v>2840</v>
      </c>
      <c r="F56" s="37">
        <f t="shared" si="1"/>
        <v>5680</v>
      </c>
    </row>
    <row r="57" spans="1:19" ht="30.75" customHeight="1" x14ac:dyDescent="0.25">
      <c r="A57" s="123" t="s">
        <v>31</v>
      </c>
      <c r="B57" s="124"/>
      <c r="C57" s="124"/>
      <c r="D57" s="124"/>
      <c r="E57" s="125"/>
      <c r="F57" s="39">
        <f>SUM(F52:F56)</f>
        <v>22199.98</v>
      </c>
    </row>
    <row r="60" spans="1:19" ht="21" x14ac:dyDescent="0.35">
      <c r="A60" s="240" t="s">
        <v>145</v>
      </c>
      <c r="B60" s="240"/>
      <c r="C60" s="240"/>
      <c r="D60" s="240"/>
      <c r="E60" s="240"/>
      <c r="F60" s="240"/>
      <c r="G60" s="240"/>
      <c r="H60" s="240"/>
      <c r="I60" s="240"/>
      <c r="J60" s="240"/>
      <c r="K60" s="240"/>
      <c r="L60" s="240"/>
      <c r="M60" s="240"/>
      <c r="N60" s="240"/>
      <c r="O60" s="30"/>
      <c r="P60" s="30"/>
      <c r="Q60" s="30"/>
      <c r="R60" s="30"/>
      <c r="S60" s="30"/>
    </row>
    <row r="63" spans="1:19" x14ac:dyDescent="0.25">
      <c r="A63" s="117" t="s">
        <v>8</v>
      </c>
      <c r="B63" s="117" t="s">
        <v>24</v>
      </c>
      <c r="C63" s="117" t="s">
        <v>32</v>
      </c>
      <c r="D63" s="117" t="s">
        <v>25</v>
      </c>
      <c r="E63" s="117" t="s">
        <v>33</v>
      </c>
      <c r="F63" s="117" t="s">
        <v>34</v>
      </c>
      <c r="G63" s="117" t="s">
        <v>35</v>
      </c>
      <c r="H63" s="117" t="s">
        <v>36</v>
      </c>
      <c r="I63" s="97"/>
    </row>
    <row r="64" spans="1:19" x14ac:dyDescent="0.25">
      <c r="A64" s="118"/>
      <c r="B64" s="118"/>
      <c r="C64" s="118"/>
      <c r="D64" s="118"/>
      <c r="E64" s="118"/>
      <c r="F64" s="118"/>
      <c r="G64" s="118"/>
      <c r="H64" s="118"/>
      <c r="I64" s="97"/>
    </row>
    <row r="65" spans="1:9" x14ac:dyDescent="0.25">
      <c r="A65" s="118"/>
      <c r="B65" s="118"/>
      <c r="C65" s="118"/>
      <c r="D65" s="118" t="s">
        <v>11</v>
      </c>
      <c r="E65" s="118"/>
      <c r="F65" s="118" t="s">
        <v>14</v>
      </c>
      <c r="G65" s="5" t="s">
        <v>27</v>
      </c>
      <c r="H65" s="118" t="s">
        <v>30</v>
      </c>
      <c r="I65" s="97"/>
    </row>
    <row r="66" spans="1:9" x14ac:dyDescent="0.25">
      <c r="A66" s="118"/>
      <c r="B66" s="118"/>
      <c r="C66" s="118"/>
      <c r="D66" s="118"/>
      <c r="E66" s="118"/>
      <c r="F66" s="118"/>
      <c r="G66" s="118" t="s">
        <v>28</v>
      </c>
      <c r="H66" s="118"/>
      <c r="I66" s="97"/>
    </row>
    <row r="67" spans="1:9" ht="22.5" customHeight="1" x14ac:dyDescent="0.25">
      <c r="A67" s="119"/>
      <c r="B67" s="119"/>
      <c r="C67" s="119"/>
      <c r="D67" s="6"/>
      <c r="E67" s="119"/>
      <c r="F67" s="6"/>
      <c r="G67" s="119"/>
      <c r="H67" s="7" t="s">
        <v>28</v>
      </c>
      <c r="I67" s="97"/>
    </row>
    <row r="68" spans="1:9" ht="34.5" customHeight="1" x14ac:dyDescent="0.25">
      <c r="A68" s="11">
        <v>9</v>
      </c>
      <c r="B68" s="12" t="s">
        <v>156</v>
      </c>
      <c r="C68" s="20" t="s">
        <v>37</v>
      </c>
      <c r="D68" s="20">
        <v>1</v>
      </c>
      <c r="E68" s="20" t="s">
        <v>38</v>
      </c>
      <c r="F68" s="20">
        <v>5</v>
      </c>
      <c r="G68" s="42">
        <v>1100</v>
      </c>
      <c r="H68" s="39">
        <f t="shared" ref="H68:H113" si="2">D68*F68*G68</f>
        <v>5500</v>
      </c>
      <c r="I68" s="98"/>
    </row>
    <row r="69" spans="1:9" ht="23.25" customHeight="1" x14ac:dyDescent="0.25">
      <c r="A69" s="9">
        <v>10</v>
      </c>
      <c r="B69" s="10" t="s">
        <v>39</v>
      </c>
      <c r="C69" s="19" t="s">
        <v>37</v>
      </c>
      <c r="D69" s="19">
        <v>6</v>
      </c>
      <c r="E69" s="19" t="s">
        <v>38</v>
      </c>
      <c r="F69" s="19">
        <v>5</v>
      </c>
      <c r="G69" s="41">
        <v>96.42</v>
      </c>
      <c r="H69" s="37">
        <f t="shared" si="2"/>
        <v>2892.6</v>
      </c>
      <c r="I69" s="99"/>
    </row>
    <row r="70" spans="1:9" ht="24" customHeight="1" x14ac:dyDescent="0.25">
      <c r="A70" s="11">
        <v>11</v>
      </c>
      <c r="B70" s="64" t="s">
        <v>40</v>
      </c>
      <c r="C70" s="20" t="s">
        <v>37</v>
      </c>
      <c r="D70" s="20">
        <v>3</v>
      </c>
      <c r="E70" s="20" t="s">
        <v>38</v>
      </c>
      <c r="F70" s="20">
        <v>5</v>
      </c>
      <c r="G70" s="42">
        <v>12.54</v>
      </c>
      <c r="H70" s="39">
        <f t="shared" si="2"/>
        <v>188.1</v>
      </c>
      <c r="I70" s="98"/>
    </row>
    <row r="71" spans="1:9" x14ac:dyDescent="0.25">
      <c r="A71" s="9">
        <v>12</v>
      </c>
      <c r="B71" s="32" t="s">
        <v>41</v>
      </c>
      <c r="C71" s="19" t="s">
        <v>37</v>
      </c>
      <c r="D71" s="19">
        <v>2</v>
      </c>
      <c r="E71" s="19" t="s">
        <v>38</v>
      </c>
      <c r="F71" s="19">
        <v>5</v>
      </c>
      <c r="G71" s="41">
        <v>11</v>
      </c>
      <c r="H71" s="37">
        <f t="shared" si="2"/>
        <v>110</v>
      </c>
      <c r="I71" s="99"/>
    </row>
    <row r="72" spans="1:9" ht="28.5" customHeight="1" x14ac:dyDescent="0.25">
      <c r="A72" s="11">
        <v>13</v>
      </c>
      <c r="B72" s="12" t="s">
        <v>42</v>
      </c>
      <c r="C72" s="20" t="s">
        <v>37</v>
      </c>
      <c r="D72" s="20">
        <v>1</v>
      </c>
      <c r="E72" s="20" t="s">
        <v>38</v>
      </c>
      <c r="F72" s="20">
        <v>5</v>
      </c>
      <c r="G72" s="42">
        <v>90</v>
      </c>
      <c r="H72" s="39">
        <f t="shared" si="2"/>
        <v>450</v>
      </c>
      <c r="I72" s="98"/>
    </row>
    <row r="73" spans="1:9" x14ac:dyDescent="0.25">
      <c r="A73" s="9">
        <v>14</v>
      </c>
      <c r="B73" s="10" t="s">
        <v>43</v>
      </c>
      <c r="C73" s="19" t="s">
        <v>37</v>
      </c>
      <c r="D73" s="19">
        <v>1</v>
      </c>
      <c r="E73" s="19" t="s">
        <v>38</v>
      </c>
      <c r="F73" s="19">
        <v>5</v>
      </c>
      <c r="G73" s="41">
        <v>80</v>
      </c>
      <c r="H73" s="37">
        <f t="shared" si="2"/>
        <v>400</v>
      </c>
      <c r="I73" s="99"/>
    </row>
    <row r="74" spans="1:9" ht="43.5" customHeight="1" x14ac:dyDescent="0.25">
      <c r="A74" s="11">
        <v>15</v>
      </c>
      <c r="B74" s="12" t="s">
        <v>44</v>
      </c>
      <c r="C74" s="20" t="s">
        <v>37</v>
      </c>
      <c r="D74" s="20">
        <v>220</v>
      </c>
      <c r="E74" s="20" t="s">
        <v>38</v>
      </c>
      <c r="F74" s="20">
        <v>5</v>
      </c>
      <c r="G74" s="42">
        <v>5</v>
      </c>
      <c r="H74" s="39">
        <f t="shared" si="2"/>
        <v>5500</v>
      </c>
      <c r="I74" s="98"/>
    </row>
    <row r="75" spans="1:9" x14ac:dyDescent="0.25">
      <c r="A75" s="9">
        <v>16</v>
      </c>
      <c r="B75" s="10" t="s">
        <v>45</v>
      </c>
      <c r="C75" s="19" t="s">
        <v>37</v>
      </c>
      <c r="D75" s="19">
        <v>74</v>
      </c>
      <c r="E75" s="19" t="s">
        <v>38</v>
      </c>
      <c r="F75" s="19">
        <v>5</v>
      </c>
      <c r="G75" s="41">
        <v>25</v>
      </c>
      <c r="H75" s="37">
        <f t="shared" si="2"/>
        <v>9250</v>
      </c>
      <c r="I75" s="99"/>
    </row>
    <row r="76" spans="1:9" ht="82.5" customHeight="1" x14ac:dyDescent="0.25">
      <c r="A76" s="11">
        <v>17</v>
      </c>
      <c r="B76" s="12" t="s">
        <v>46</v>
      </c>
      <c r="C76" s="20" t="s">
        <v>37</v>
      </c>
      <c r="D76" s="20">
        <v>8</v>
      </c>
      <c r="E76" s="20" t="s">
        <v>38</v>
      </c>
      <c r="F76" s="20">
        <v>5</v>
      </c>
      <c r="G76" s="42">
        <v>60</v>
      </c>
      <c r="H76" s="39">
        <f t="shared" si="2"/>
        <v>2400</v>
      </c>
      <c r="I76" s="98"/>
    </row>
    <row r="77" spans="1:9" ht="81" customHeight="1" x14ac:dyDescent="0.25">
      <c r="A77" s="9">
        <v>18</v>
      </c>
      <c r="B77" s="10" t="s">
        <v>157</v>
      </c>
      <c r="C77" s="19" t="s">
        <v>37</v>
      </c>
      <c r="D77" s="19">
        <v>1</v>
      </c>
      <c r="E77" s="19" t="s">
        <v>38</v>
      </c>
      <c r="F77" s="19">
        <v>5</v>
      </c>
      <c r="G77" s="41">
        <v>80</v>
      </c>
      <c r="H77" s="37">
        <f t="shared" si="2"/>
        <v>400</v>
      </c>
      <c r="I77" s="99"/>
    </row>
    <row r="78" spans="1:9" ht="76.5" customHeight="1" x14ac:dyDescent="0.25">
      <c r="A78" s="11">
        <v>19</v>
      </c>
      <c r="B78" s="12" t="s">
        <v>47</v>
      </c>
      <c r="C78" s="20" t="s">
        <v>37</v>
      </c>
      <c r="D78" s="20">
        <v>4</v>
      </c>
      <c r="E78" s="20" t="s">
        <v>38</v>
      </c>
      <c r="F78" s="20">
        <v>5</v>
      </c>
      <c r="G78" s="42">
        <v>166.67</v>
      </c>
      <c r="H78" s="39">
        <f t="shared" si="2"/>
        <v>3333.3999999999996</v>
      </c>
      <c r="I78" s="98"/>
    </row>
    <row r="79" spans="1:9" ht="48" x14ac:dyDescent="0.25">
      <c r="A79" s="9">
        <v>20</v>
      </c>
      <c r="B79" s="10" t="s">
        <v>48</v>
      </c>
      <c r="C79" s="19" t="s">
        <v>37</v>
      </c>
      <c r="D79" s="19">
        <v>4</v>
      </c>
      <c r="E79" s="19" t="s">
        <v>38</v>
      </c>
      <c r="F79" s="19">
        <v>5</v>
      </c>
      <c r="G79" s="41">
        <v>115</v>
      </c>
      <c r="H79" s="37">
        <f t="shared" si="2"/>
        <v>2300</v>
      </c>
      <c r="I79" s="99"/>
    </row>
    <row r="80" spans="1:9" ht="137.25" customHeight="1" x14ac:dyDescent="0.25">
      <c r="A80" s="11">
        <v>21</v>
      </c>
      <c r="B80" s="12" t="s">
        <v>49</v>
      </c>
      <c r="C80" s="20" t="s">
        <v>37</v>
      </c>
      <c r="D80" s="20">
        <v>3</v>
      </c>
      <c r="E80" s="20" t="s">
        <v>38</v>
      </c>
      <c r="F80" s="20">
        <v>5</v>
      </c>
      <c r="G80" s="42">
        <v>120</v>
      </c>
      <c r="H80" s="39">
        <f t="shared" si="2"/>
        <v>1800</v>
      </c>
      <c r="I80" s="98"/>
    </row>
    <row r="81" spans="1:9" ht="108" x14ac:dyDescent="0.25">
      <c r="A81" s="9">
        <v>22</v>
      </c>
      <c r="B81" s="10" t="s">
        <v>158</v>
      </c>
      <c r="C81" s="19" t="s">
        <v>37</v>
      </c>
      <c r="D81" s="19">
        <v>1</v>
      </c>
      <c r="E81" s="19" t="s">
        <v>38</v>
      </c>
      <c r="F81" s="19">
        <v>5</v>
      </c>
      <c r="G81" s="41">
        <v>1200</v>
      </c>
      <c r="H81" s="37">
        <f t="shared" si="2"/>
        <v>6000</v>
      </c>
      <c r="I81" s="99"/>
    </row>
    <row r="82" spans="1:9" ht="157.5" customHeight="1" x14ac:dyDescent="0.25">
      <c r="A82" s="11">
        <v>23</v>
      </c>
      <c r="B82" s="12" t="s">
        <v>50</v>
      </c>
      <c r="C82" s="20" t="s">
        <v>37</v>
      </c>
      <c r="D82" s="20">
        <v>1</v>
      </c>
      <c r="E82" s="20" t="s">
        <v>38</v>
      </c>
      <c r="F82" s="20">
        <v>5</v>
      </c>
      <c r="G82" s="42">
        <v>990</v>
      </c>
      <c r="H82" s="39">
        <f t="shared" si="2"/>
        <v>4950</v>
      </c>
      <c r="I82" s="98"/>
    </row>
    <row r="83" spans="1:9" ht="250.5" customHeight="1" x14ac:dyDescent="0.25">
      <c r="A83" s="9">
        <v>24</v>
      </c>
      <c r="B83" s="10" t="s">
        <v>51</v>
      </c>
      <c r="C83" s="19" t="s">
        <v>37</v>
      </c>
      <c r="D83" s="19">
        <v>1</v>
      </c>
      <c r="E83" s="19" t="s">
        <v>38</v>
      </c>
      <c r="F83" s="19">
        <v>5</v>
      </c>
      <c r="G83" s="41">
        <v>1000</v>
      </c>
      <c r="H83" s="37">
        <f t="shared" si="2"/>
        <v>5000</v>
      </c>
      <c r="I83" s="99"/>
    </row>
    <row r="84" spans="1:9" ht="98.25" customHeight="1" x14ac:dyDescent="0.25">
      <c r="A84" s="11">
        <v>25</v>
      </c>
      <c r="B84" s="12" t="s">
        <v>52</v>
      </c>
      <c r="C84" s="20" t="s">
        <v>37</v>
      </c>
      <c r="D84" s="20">
        <v>1</v>
      </c>
      <c r="E84" s="20" t="s">
        <v>38</v>
      </c>
      <c r="F84" s="20">
        <v>5</v>
      </c>
      <c r="G84" s="42">
        <v>507.5</v>
      </c>
      <c r="H84" s="39">
        <f t="shared" si="2"/>
        <v>2537.5</v>
      </c>
      <c r="I84" s="98"/>
    </row>
    <row r="85" spans="1:9" ht="36" x14ac:dyDescent="0.25">
      <c r="A85" s="9">
        <v>26</v>
      </c>
      <c r="B85" s="10" t="s">
        <v>53</v>
      </c>
      <c r="C85" s="19" t="s">
        <v>37</v>
      </c>
      <c r="D85" s="19">
        <v>2</v>
      </c>
      <c r="E85" s="19" t="s">
        <v>38</v>
      </c>
      <c r="F85" s="19">
        <v>5</v>
      </c>
      <c r="G85" s="41">
        <v>80</v>
      </c>
      <c r="H85" s="37">
        <f t="shared" si="2"/>
        <v>800</v>
      </c>
      <c r="I85" s="99"/>
    </row>
    <row r="86" spans="1:9" ht="62.25" customHeight="1" x14ac:dyDescent="0.25">
      <c r="A86" s="11">
        <v>27</v>
      </c>
      <c r="B86" s="65" t="s">
        <v>54</v>
      </c>
      <c r="C86" s="20" t="s">
        <v>37</v>
      </c>
      <c r="D86" s="20">
        <v>1</v>
      </c>
      <c r="E86" s="20" t="s">
        <v>38</v>
      </c>
      <c r="F86" s="20">
        <v>5</v>
      </c>
      <c r="G86" s="42">
        <v>90</v>
      </c>
      <c r="H86" s="39">
        <f t="shared" si="2"/>
        <v>450</v>
      </c>
      <c r="I86" s="98"/>
    </row>
    <row r="87" spans="1:9" ht="35.25" customHeight="1" x14ac:dyDescent="0.25">
      <c r="A87" s="9">
        <v>28</v>
      </c>
      <c r="B87" s="10" t="s">
        <v>55</v>
      </c>
      <c r="C87" s="19" t="s">
        <v>37</v>
      </c>
      <c r="D87" s="19">
        <v>1</v>
      </c>
      <c r="E87" s="19" t="s">
        <v>38</v>
      </c>
      <c r="F87" s="19">
        <v>5</v>
      </c>
      <c r="G87" s="41">
        <v>15</v>
      </c>
      <c r="H87" s="37">
        <f t="shared" si="2"/>
        <v>75</v>
      </c>
      <c r="I87" s="99"/>
    </row>
    <row r="88" spans="1:9" ht="46.5" customHeight="1" x14ac:dyDescent="0.25">
      <c r="A88" s="11">
        <v>29</v>
      </c>
      <c r="B88" s="12" t="s">
        <v>56</v>
      </c>
      <c r="C88" s="20" t="s">
        <v>37</v>
      </c>
      <c r="D88" s="20">
        <v>10</v>
      </c>
      <c r="E88" s="20" t="s">
        <v>38</v>
      </c>
      <c r="F88" s="20">
        <v>5</v>
      </c>
      <c r="G88" s="42">
        <v>15</v>
      </c>
      <c r="H88" s="39">
        <f t="shared" si="2"/>
        <v>750</v>
      </c>
      <c r="I88" s="98"/>
    </row>
    <row r="89" spans="1:9" ht="41.25" customHeight="1" x14ac:dyDescent="0.25">
      <c r="A89" s="9">
        <v>30</v>
      </c>
      <c r="B89" s="10" t="s">
        <v>57</v>
      </c>
      <c r="C89" s="19" t="s">
        <v>37</v>
      </c>
      <c r="D89" s="19">
        <v>1</v>
      </c>
      <c r="E89" s="19" t="s">
        <v>38</v>
      </c>
      <c r="F89" s="19">
        <v>5</v>
      </c>
      <c r="G89" s="41">
        <v>36.299999999999997</v>
      </c>
      <c r="H89" s="37">
        <f t="shared" si="2"/>
        <v>181.5</v>
      </c>
      <c r="I89" s="99"/>
    </row>
    <row r="90" spans="1:9" ht="34.5" customHeight="1" x14ac:dyDescent="0.25">
      <c r="A90" s="11">
        <v>31</v>
      </c>
      <c r="B90" s="12" t="s">
        <v>58</v>
      </c>
      <c r="C90" s="20" t="s">
        <v>37</v>
      </c>
      <c r="D90" s="20">
        <v>6</v>
      </c>
      <c r="E90" s="20" t="s">
        <v>38</v>
      </c>
      <c r="F90" s="20">
        <v>5</v>
      </c>
      <c r="G90" s="42">
        <v>64.22</v>
      </c>
      <c r="H90" s="39">
        <f t="shared" si="2"/>
        <v>1926.6</v>
      </c>
      <c r="I90" s="98"/>
    </row>
    <row r="91" spans="1:9" ht="27.75" customHeight="1" x14ac:dyDescent="0.25">
      <c r="A91" s="9">
        <v>32</v>
      </c>
      <c r="B91" s="10" t="s">
        <v>159</v>
      </c>
      <c r="C91" s="19" t="s">
        <v>160</v>
      </c>
      <c r="D91" s="19">
        <v>1</v>
      </c>
      <c r="E91" s="19" t="s">
        <v>38</v>
      </c>
      <c r="F91" s="19">
        <v>3</v>
      </c>
      <c r="G91" s="41">
        <v>120</v>
      </c>
      <c r="H91" s="37">
        <f t="shared" si="2"/>
        <v>360</v>
      </c>
      <c r="I91" s="99"/>
    </row>
    <row r="92" spans="1:9" ht="40.5" customHeight="1" x14ac:dyDescent="0.25">
      <c r="A92" s="11">
        <v>33</v>
      </c>
      <c r="B92" s="12" t="s">
        <v>161</v>
      </c>
      <c r="C92" s="20" t="s">
        <v>59</v>
      </c>
      <c r="D92" s="20">
        <v>1</v>
      </c>
      <c r="E92" s="20" t="s">
        <v>38</v>
      </c>
      <c r="F92" s="20">
        <v>3</v>
      </c>
      <c r="G92" s="42">
        <v>107.81</v>
      </c>
      <c r="H92" s="39">
        <f t="shared" si="2"/>
        <v>323.43</v>
      </c>
      <c r="I92" s="98"/>
    </row>
    <row r="93" spans="1:9" ht="27" customHeight="1" x14ac:dyDescent="0.25">
      <c r="A93" s="9">
        <v>34</v>
      </c>
      <c r="B93" s="66" t="s">
        <v>45</v>
      </c>
      <c r="C93" s="19" t="s">
        <v>59</v>
      </c>
      <c r="D93" s="19">
        <v>5</v>
      </c>
      <c r="E93" s="19" t="s">
        <v>38</v>
      </c>
      <c r="F93" s="19">
        <v>3</v>
      </c>
      <c r="G93" s="41">
        <v>15</v>
      </c>
      <c r="H93" s="37">
        <f t="shared" si="2"/>
        <v>225</v>
      </c>
      <c r="I93" s="99"/>
    </row>
    <row r="94" spans="1:9" ht="36.75" customHeight="1" x14ac:dyDescent="0.25">
      <c r="A94" s="11">
        <v>35</v>
      </c>
      <c r="B94" s="12" t="s">
        <v>44</v>
      </c>
      <c r="C94" s="20" t="s">
        <v>59</v>
      </c>
      <c r="D94" s="20">
        <v>10</v>
      </c>
      <c r="E94" s="20" t="s">
        <v>38</v>
      </c>
      <c r="F94" s="20">
        <v>3</v>
      </c>
      <c r="G94" s="42">
        <v>5</v>
      </c>
      <c r="H94" s="39">
        <f t="shared" si="2"/>
        <v>150</v>
      </c>
      <c r="I94" s="98"/>
    </row>
    <row r="95" spans="1:9" x14ac:dyDescent="0.25">
      <c r="A95" s="9">
        <v>36</v>
      </c>
      <c r="B95" s="10" t="s">
        <v>60</v>
      </c>
      <c r="C95" s="19" t="s">
        <v>59</v>
      </c>
      <c r="D95" s="19">
        <v>1</v>
      </c>
      <c r="E95" s="19" t="s">
        <v>38</v>
      </c>
      <c r="F95" s="19">
        <v>3</v>
      </c>
      <c r="G95" s="41">
        <v>15</v>
      </c>
      <c r="H95" s="37">
        <f t="shared" si="2"/>
        <v>45</v>
      </c>
      <c r="I95" s="99"/>
    </row>
    <row r="96" spans="1:9" ht="78" customHeight="1" x14ac:dyDescent="0.25">
      <c r="A96" s="11">
        <v>37</v>
      </c>
      <c r="B96" s="12" t="s">
        <v>61</v>
      </c>
      <c r="C96" s="20" t="s">
        <v>59</v>
      </c>
      <c r="D96" s="20">
        <v>1</v>
      </c>
      <c r="E96" s="20" t="s">
        <v>38</v>
      </c>
      <c r="F96" s="20">
        <v>3</v>
      </c>
      <c r="G96" s="42">
        <v>507.5</v>
      </c>
      <c r="H96" s="39">
        <f t="shared" si="2"/>
        <v>1522.5</v>
      </c>
      <c r="I96" s="98"/>
    </row>
    <row r="97" spans="1:9" ht="36" x14ac:dyDescent="0.25">
      <c r="A97" s="9">
        <v>38</v>
      </c>
      <c r="B97" s="10" t="s">
        <v>162</v>
      </c>
      <c r="C97" s="19" t="s">
        <v>163</v>
      </c>
      <c r="D97" s="19">
        <v>2</v>
      </c>
      <c r="E97" s="19" t="s">
        <v>38</v>
      </c>
      <c r="F97" s="19">
        <v>4</v>
      </c>
      <c r="G97" s="41">
        <v>120</v>
      </c>
      <c r="H97" s="37">
        <f t="shared" si="2"/>
        <v>960</v>
      </c>
      <c r="I97" s="99"/>
    </row>
    <row r="98" spans="1:9" ht="47.25" customHeight="1" x14ac:dyDescent="0.25">
      <c r="A98" s="11">
        <v>39</v>
      </c>
      <c r="B98" s="12" t="s">
        <v>63</v>
      </c>
      <c r="C98" s="20" t="s">
        <v>62</v>
      </c>
      <c r="D98" s="20">
        <v>1</v>
      </c>
      <c r="E98" s="20" t="s">
        <v>38</v>
      </c>
      <c r="F98" s="20">
        <v>4</v>
      </c>
      <c r="G98" s="42">
        <v>107.81</v>
      </c>
      <c r="H98" s="39">
        <f t="shared" si="2"/>
        <v>431.24</v>
      </c>
      <c r="I98" s="98"/>
    </row>
    <row r="99" spans="1:9" x14ac:dyDescent="0.25">
      <c r="A99" s="9">
        <v>40</v>
      </c>
      <c r="B99" s="10" t="s">
        <v>45</v>
      </c>
      <c r="C99" s="19" t="s">
        <v>64</v>
      </c>
      <c r="D99" s="19">
        <v>5</v>
      </c>
      <c r="E99" s="19" t="s">
        <v>38</v>
      </c>
      <c r="F99" s="19">
        <v>4</v>
      </c>
      <c r="G99" s="41">
        <v>15</v>
      </c>
      <c r="H99" s="37">
        <f t="shared" si="2"/>
        <v>300</v>
      </c>
      <c r="I99" s="99"/>
    </row>
    <row r="100" spans="1:9" ht="38.25" customHeight="1" x14ac:dyDescent="0.25">
      <c r="A100" s="11">
        <v>41</v>
      </c>
      <c r="B100" s="12" t="s">
        <v>65</v>
      </c>
      <c r="C100" s="20" t="s">
        <v>64</v>
      </c>
      <c r="D100" s="20">
        <v>10</v>
      </c>
      <c r="E100" s="20" t="s">
        <v>38</v>
      </c>
      <c r="F100" s="20">
        <v>4</v>
      </c>
      <c r="G100" s="42">
        <v>5</v>
      </c>
      <c r="H100" s="39">
        <f t="shared" si="2"/>
        <v>200</v>
      </c>
      <c r="I100" s="98"/>
    </row>
    <row r="101" spans="1:9" ht="78" customHeight="1" x14ac:dyDescent="0.25">
      <c r="A101" s="9">
        <v>42</v>
      </c>
      <c r="B101" s="10" t="s">
        <v>66</v>
      </c>
      <c r="C101" s="19" t="s">
        <v>64</v>
      </c>
      <c r="D101" s="19">
        <v>1</v>
      </c>
      <c r="E101" s="19" t="s">
        <v>38</v>
      </c>
      <c r="F101" s="19">
        <v>4</v>
      </c>
      <c r="G101" s="41">
        <v>507.5</v>
      </c>
      <c r="H101" s="37">
        <f t="shared" si="2"/>
        <v>2030</v>
      </c>
      <c r="I101" s="99"/>
    </row>
    <row r="102" spans="1:9" x14ac:dyDescent="0.25">
      <c r="A102" s="11">
        <v>43</v>
      </c>
      <c r="B102" s="12" t="s">
        <v>45</v>
      </c>
      <c r="C102" s="20" t="s">
        <v>164</v>
      </c>
      <c r="D102" s="20">
        <v>2</v>
      </c>
      <c r="E102" s="20" t="s">
        <v>38</v>
      </c>
      <c r="F102" s="20">
        <v>3</v>
      </c>
      <c r="G102" s="42">
        <v>15</v>
      </c>
      <c r="H102" s="39">
        <f t="shared" si="2"/>
        <v>90</v>
      </c>
      <c r="I102" s="98"/>
    </row>
    <row r="103" spans="1:9" x14ac:dyDescent="0.25">
      <c r="A103" s="9">
        <v>44</v>
      </c>
      <c r="B103" s="10" t="s">
        <v>65</v>
      </c>
      <c r="C103" s="19" t="s">
        <v>164</v>
      </c>
      <c r="D103" s="19">
        <v>50</v>
      </c>
      <c r="E103" s="19" t="s">
        <v>38</v>
      </c>
      <c r="F103" s="19">
        <v>3</v>
      </c>
      <c r="G103" s="41">
        <v>5</v>
      </c>
      <c r="H103" s="37">
        <f t="shared" si="2"/>
        <v>750</v>
      </c>
      <c r="I103" s="99"/>
    </row>
    <row r="104" spans="1:9" ht="73.5" customHeight="1" x14ac:dyDescent="0.25">
      <c r="A104" s="11">
        <v>45</v>
      </c>
      <c r="B104" s="12" t="s">
        <v>61</v>
      </c>
      <c r="C104" s="20" t="s">
        <v>164</v>
      </c>
      <c r="D104" s="20">
        <v>1</v>
      </c>
      <c r="E104" s="20" t="s">
        <v>38</v>
      </c>
      <c r="F104" s="20">
        <v>3</v>
      </c>
      <c r="G104" s="42">
        <v>507.5</v>
      </c>
      <c r="H104" s="39">
        <f t="shared" si="2"/>
        <v>1522.5</v>
      </c>
      <c r="I104" s="98"/>
    </row>
    <row r="105" spans="1:9" ht="54" customHeight="1" x14ac:dyDescent="0.25">
      <c r="A105" s="9">
        <v>46</v>
      </c>
      <c r="B105" s="10" t="s">
        <v>165</v>
      </c>
      <c r="C105" s="19" t="s">
        <v>67</v>
      </c>
      <c r="D105" s="19">
        <v>2</v>
      </c>
      <c r="E105" s="19" t="s">
        <v>38</v>
      </c>
      <c r="F105" s="19">
        <v>2</v>
      </c>
      <c r="G105" s="41">
        <v>2000</v>
      </c>
      <c r="H105" s="37">
        <f t="shared" si="2"/>
        <v>8000</v>
      </c>
      <c r="I105" s="99"/>
    </row>
    <row r="106" spans="1:9" ht="48.75" customHeight="1" x14ac:dyDescent="0.25">
      <c r="A106" s="11">
        <v>47</v>
      </c>
      <c r="B106" s="12" t="s">
        <v>156</v>
      </c>
      <c r="C106" s="20" t="s">
        <v>67</v>
      </c>
      <c r="D106" s="20">
        <v>1</v>
      </c>
      <c r="E106" s="20" t="s">
        <v>38</v>
      </c>
      <c r="F106" s="20">
        <v>2</v>
      </c>
      <c r="G106" s="42">
        <v>1100</v>
      </c>
      <c r="H106" s="39">
        <f t="shared" si="2"/>
        <v>2200</v>
      </c>
      <c r="I106" s="98"/>
    </row>
    <row r="107" spans="1:9" ht="68.25" customHeight="1" x14ac:dyDescent="0.25">
      <c r="A107" s="9">
        <v>48</v>
      </c>
      <c r="B107" s="13" t="s">
        <v>166</v>
      </c>
      <c r="C107" s="19" t="s">
        <v>67</v>
      </c>
      <c r="D107" s="19">
        <v>32</v>
      </c>
      <c r="E107" s="19" t="s">
        <v>38</v>
      </c>
      <c r="F107" s="19">
        <v>2</v>
      </c>
      <c r="G107" s="41">
        <v>8</v>
      </c>
      <c r="H107" s="37">
        <f t="shared" si="2"/>
        <v>512</v>
      </c>
      <c r="I107" s="99"/>
    </row>
    <row r="108" spans="1:9" ht="27" customHeight="1" x14ac:dyDescent="0.25">
      <c r="A108" s="87">
        <v>49</v>
      </c>
      <c r="B108" s="112" t="s">
        <v>68</v>
      </c>
      <c r="C108" s="89" t="s">
        <v>67</v>
      </c>
      <c r="D108" s="20">
        <v>220</v>
      </c>
      <c r="E108" s="20" t="s">
        <v>38</v>
      </c>
      <c r="F108" s="20">
        <v>2</v>
      </c>
      <c r="G108" s="42">
        <v>5</v>
      </c>
      <c r="H108" s="39">
        <f t="shared" si="2"/>
        <v>2200</v>
      </c>
      <c r="I108" s="98"/>
    </row>
    <row r="109" spans="1:9" ht="29.25" customHeight="1" x14ac:dyDescent="0.25">
      <c r="A109" s="9">
        <v>50</v>
      </c>
      <c r="B109" s="32" t="s">
        <v>167</v>
      </c>
      <c r="C109" s="19" t="s">
        <v>67</v>
      </c>
      <c r="D109" s="19">
        <v>20</v>
      </c>
      <c r="E109" s="19" t="s">
        <v>38</v>
      </c>
      <c r="F109" s="19">
        <v>2</v>
      </c>
      <c r="G109" s="41">
        <v>73</v>
      </c>
      <c r="H109" s="37">
        <f t="shared" si="2"/>
        <v>2920</v>
      </c>
      <c r="I109" s="99"/>
    </row>
    <row r="110" spans="1:9" ht="28.5" customHeight="1" x14ac:dyDescent="0.25">
      <c r="A110" s="11">
        <v>51</v>
      </c>
      <c r="B110" s="12" t="s">
        <v>69</v>
      </c>
      <c r="C110" s="20" t="s">
        <v>70</v>
      </c>
      <c r="D110" s="20">
        <v>1</v>
      </c>
      <c r="E110" s="20" t="s">
        <v>38</v>
      </c>
      <c r="F110" s="20">
        <v>2</v>
      </c>
      <c r="G110" s="42">
        <v>120</v>
      </c>
      <c r="H110" s="39">
        <f t="shared" si="2"/>
        <v>240</v>
      </c>
      <c r="I110" s="98"/>
    </row>
    <row r="111" spans="1:9" x14ac:dyDescent="0.25">
      <c r="A111" s="9">
        <v>52</v>
      </c>
      <c r="B111" s="10" t="s">
        <v>71</v>
      </c>
      <c r="C111" s="19" t="s">
        <v>70</v>
      </c>
      <c r="D111" s="19">
        <v>1</v>
      </c>
      <c r="E111" s="19" t="s">
        <v>38</v>
      </c>
      <c r="F111" s="19">
        <v>2</v>
      </c>
      <c r="G111" s="41">
        <v>107.81</v>
      </c>
      <c r="H111" s="39">
        <f t="shared" si="2"/>
        <v>215.62</v>
      </c>
      <c r="I111" s="98"/>
    </row>
    <row r="112" spans="1:9" x14ac:dyDescent="0.25">
      <c r="A112" s="11">
        <v>53</v>
      </c>
      <c r="B112" s="12" t="s">
        <v>72</v>
      </c>
      <c r="C112" s="67" t="s">
        <v>70</v>
      </c>
      <c r="D112" s="20">
        <v>3</v>
      </c>
      <c r="E112" s="20" t="s">
        <v>38</v>
      </c>
      <c r="F112" s="20">
        <v>2</v>
      </c>
      <c r="G112" s="42">
        <v>5</v>
      </c>
      <c r="H112" s="39">
        <f t="shared" si="2"/>
        <v>30</v>
      </c>
      <c r="I112" s="98"/>
    </row>
    <row r="113" spans="1:9" x14ac:dyDescent="0.25">
      <c r="A113" s="9">
        <v>54</v>
      </c>
      <c r="B113" s="10" t="s">
        <v>73</v>
      </c>
      <c r="C113" s="19" t="s">
        <v>70</v>
      </c>
      <c r="D113" s="19">
        <v>2</v>
      </c>
      <c r="E113" s="19" t="s">
        <v>38</v>
      </c>
      <c r="F113" s="19">
        <v>2</v>
      </c>
      <c r="G113" s="41">
        <v>15</v>
      </c>
      <c r="H113" s="37">
        <f t="shared" si="2"/>
        <v>60</v>
      </c>
      <c r="I113" s="99"/>
    </row>
    <row r="114" spans="1:9" ht="64.5" customHeight="1" x14ac:dyDescent="0.25">
      <c r="A114" s="11">
        <v>55</v>
      </c>
      <c r="B114" s="12" t="s">
        <v>168</v>
      </c>
      <c r="C114" s="20" t="s">
        <v>75</v>
      </c>
      <c r="D114" s="20">
        <v>32</v>
      </c>
      <c r="E114" s="20" t="s">
        <v>38</v>
      </c>
      <c r="F114" s="20" t="s">
        <v>74</v>
      </c>
      <c r="G114" s="42">
        <v>250</v>
      </c>
      <c r="H114" s="39">
        <f>D114*G114</f>
        <v>8000</v>
      </c>
      <c r="I114" s="98"/>
    </row>
    <row r="115" spans="1:9" ht="24" x14ac:dyDescent="0.25">
      <c r="A115" s="46">
        <v>56</v>
      </c>
      <c r="B115" s="13" t="s">
        <v>169</v>
      </c>
      <c r="C115" s="21" t="s">
        <v>75</v>
      </c>
      <c r="D115" s="21">
        <v>2</v>
      </c>
      <c r="E115" s="21" t="s">
        <v>38</v>
      </c>
      <c r="F115" s="21" t="s">
        <v>74</v>
      </c>
      <c r="G115" s="68">
        <v>350</v>
      </c>
      <c r="H115" s="37">
        <f>D115*G115</f>
        <v>700</v>
      </c>
      <c r="I115" s="99"/>
    </row>
    <row r="116" spans="1:9" ht="60" customHeight="1" x14ac:dyDescent="0.25">
      <c r="A116" s="72">
        <v>57</v>
      </c>
      <c r="B116" s="73" t="s">
        <v>170</v>
      </c>
      <c r="C116" s="74" t="s">
        <v>75</v>
      </c>
      <c r="D116" s="74">
        <v>2</v>
      </c>
      <c r="E116" s="74" t="s">
        <v>38</v>
      </c>
      <c r="F116" s="74" t="s">
        <v>74</v>
      </c>
      <c r="G116" s="42">
        <v>300</v>
      </c>
      <c r="H116" s="75">
        <f>D116*G116</f>
        <v>600</v>
      </c>
      <c r="I116" s="98"/>
    </row>
    <row r="117" spans="1:9" ht="36" x14ac:dyDescent="0.25">
      <c r="A117" s="70">
        <v>58</v>
      </c>
      <c r="B117" s="69" t="s">
        <v>171</v>
      </c>
      <c r="C117" s="71" t="s">
        <v>75</v>
      </c>
      <c r="D117" s="71">
        <v>4</v>
      </c>
      <c r="E117" s="71" t="s">
        <v>38</v>
      </c>
      <c r="F117" s="71" t="s">
        <v>74</v>
      </c>
      <c r="G117" s="68">
        <v>350</v>
      </c>
      <c r="H117" s="75">
        <f>D117*G117</f>
        <v>1400</v>
      </c>
      <c r="I117" s="98"/>
    </row>
    <row r="118" spans="1:9" ht="36.75" x14ac:dyDescent="0.25">
      <c r="A118" s="72">
        <v>59</v>
      </c>
      <c r="B118" s="65" t="s">
        <v>172</v>
      </c>
      <c r="C118" s="74" t="s">
        <v>75</v>
      </c>
      <c r="D118" s="74">
        <v>3</v>
      </c>
      <c r="E118" s="74" t="s">
        <v>38</v>
      </c>
      <c r="F118" s="74" t="s">
        <v>74</v>
      </c>
      <c r="G118" s="42">
        <v>48</v>
      </c>
      <c r="H118" s="75">
        <f>D118*G118</f>
        <v>144</v>
      </c>
      <c r="I118" s="98"/>
    </row>
    <row r="119" spans="1:9" ht="30.75" customHeight="1" x14ac:dyDescent="0.25">
      <c r="A119" s="129" t="s">
        <v>76</v>
      </c>
      <c r="B119" s="129"/>
      <c r="C119" s="129"/>
      <c r="D119" s="129"/>
      <c r="E119" s="129"/>
      <c r="F119" s="129"/>
      <c r="G119" s="129"/>
      <c r="H119" s="76">
        <f>SUM(H68:H118)</f>
        <v>93325.989999999991</v>
      </c>
      <c r="I119" s="100"/>
    </row>
    <row r="121" spans="1:9" x14ac:dyDescent="0.25">
      <c r="A121" s="115" t="s">
        <v>77</v>
      </c>
    </row>
    <row r="123" spans="1:9" x14ac:dyDescent="0.25">
      <c r="A123" s="116" t="s">
        <v>197</v>
      </c>
    </row>
    <row r="125" spans="1:9" x14ac:dyDescent="0.25">
      <c r="A125" s="115" t="s">
        <v>198</v>
      </c>
    </row>
    <row r="127" spans="1:9" x14ac:dyDescent="0.25">
      <c r="A127" s="116" t="s">
        <v>199</v>
      </c>
    </row>
    <row r="129" spans="1:1" x14ac:dyDescent="0.25">
      <c r="A129" s="115" t="s">
        <v>200</v>
      </c>
    </row>
    <row r="131" spans="1:1" x14ac:dyDescent="0.25">
      <c r="A131" s="116" t="s">
        <v>201</v>
      </c>
    </row>
    <row r="133" spans="1:1" x14ac:dyDescent="0.25">
      <c r="A133" s="115" t="s">
        <v>202</v>
      </c>
    </row>
    <row r="135" spans="1:1" x14ac:dyDescent="0.25">
      <c r="A135" s="116" t="s">
        <v>203</v>
      </c>
    </row>
    <row r="137" spans="1:1" x14ac:dyDescent="0.25">
      <c r="A137" s="115" t="s">
        <v>204</v>
      </c>
    </row>
    <row r="139" spans="1:1" x14ac:dyDescent="0.25">
      <c r="A139" s="116" t="s">
        <v>205</v>
      </c>
    </row>
    <row r="141" spans="1:1" x14ac:dyDescent="0.25">
      <c r="A141" s="115" t="s">
        <v>206</v>
      </c>
    </row>
    <row r="143" spans="1:1" x14ac:dyDescent="0.25">
      <c r="A143" s="116" t="s">
        <v>207</v>
      </c>
    </row>
    <row r="145" spans="1:19" x14ac:dyDescent="0.25">
      <c r="A145" s="115" t="s">
        <v>208</v>
      </c>
    </row>
    <row r="146" spans="1:19" x14ac:dyDescent="0.25">
      <c r="A146" s="114"/>
    </row>
    <row r="148" spans="1:19" ht="21" x14ac:dyDescent="0.35">
      <c r="A148" s="240" t="s">
        <v>78</v>
      </c>
      <c r="B148" s="240"/>
      <c r="C148" s="240"/>
      <c r="D148" s="240"/>
      <c r="E148" s="240"/>
      <c r="F148" s="240"/>
      <c r="G148" s="240"/>
      <c r="H148" s="240"/>
      <c r="I148" s="240"/>
      <c r="J148" s="240"/>
      <c r="K148" s="240"/>
      <c r="L148" s="240"/>
      <c r="M148" s="240"/>
      <c r="N148" s="240"/>
      <c r="O148" s="30"/>
      <c r="P148" s="30"/>
      <c r="Q148" s="30"/>
      <c r="R148" s="30"/>
      <c r="S148" s="30"/>
    </row>
    <row r="151" spans="1:19" ht="24" x14ac:dyDescent="0.25">
      <c r="A151" s="117" t="s">
        <v>8</v>
      </c>
      <c r="B151" s="130" t="s">
        <v>79</v>
      </c>
      <c r="C151" s="131"/>
      <c r="D151" s="3" t="s">
        <v>25</v>
      </c>
      <c r="E151" s="117" t="s">
        <v>33</v>
      </c>
      <c r="F151" s="117" t="s">
        <v>80</v>
      </c>
      <c r="G151" s="3" t="s">
        <v>12</v>
      </c>
      <c r="H151" s="3" t="s">
        <v>35</v>
      </c>
      <c r="I151" s="3"/>
      <c r="J151" s="3" t="s">
        <v>36</v>
      </c>
      <c r="K151" s="241"/>
    </row>
    <row r="152" spans="1:19" x14ac:dyDescent="0.25">
      <c r="A152" s="118"/>
      <c r="B152" s="132"/>
      <c r="C152" s="133"/>
      <c r="D152" s="4"/>
      <c r="E152" s="118"/>
      <c r="F152" s="118"/>
      <c r="G152" s="118" t="s">
        <v>14</v>
      </c>
      <c r="H152" s="118" t="s">
        <v>27</v>
      </c>
      <c r="I152" s="5"/>
      <c r="J152" s="118" t="s">
        <v>30</v>
      </c>
      <c r="K152" s="241"/>
    </row>
    <row r="153" spans="1:19" ht="9" customHeight="1" x14ac:dyDescent="0.25">
      <c r="A153" s="118"/>
      <c r="B153" s="132"/>
      <c r="C153" s="133"/>
      <c r="D153" s="5" t="s">
        <v>11</v>
      </c>
      <c r="E153" s="118"/>
      <c r="F153" s="118"/>
      <c r="G153" s="118"/>
      <c r="H153" s="118"/>
      <c r="I153" s="5"/>
      <c r="J153" s="118"/>
      <c r="K153" s="241"/>
    </row>
    <row r="154" spans="1:19" x14ac:dyDescent="0.25">
      <c r="A154" s="118"/>
      <c r="B154" s="132"/>
      <c r="C154" s="133"/>
      <c r="D154" s="4"/>
      <c r="E154" s="118"/>
      <c r="F154" s="118"/>
      <c r="G154" s="227"/>
      <c r="H154" s="118" t="s">
        <v>28</v>
      </c>
      <c r="I154" s="5"/>
      <c r="J154" s="118" t="s">
        <v>28</v>
      </c>
      <c r="K154" s="241"/>
    </row>
    <row r="155" spans="1:19" ht="4.5" customHeight="1" x14ac:dyDescent="0.25">
      <c r="A155" s="119"/>
      <c r="B155" s="134"/>
      <c r="C155" s="135"/>
      <c r="D155" s="6"/>
      <c r="E155" s="119"/>
      <c r="F155" s="118"/>
      <c r="G155" s="228"/>
      <c r="H155" s="119"/>
      <c r="I155" s="7"/>
      <c r="J155" s="119"/>
      <c r="K155" s="241"/>
    </row>
    <row r="156" spans="1:19" ht="45" x14ac:dyDescent="0.25">
      <c r="A156" s="157">
        <v>60</v>
      </c>
      <c r="B156" s="160" t="s">
        <v>173</v>
      </c>
      <c r="C156" s="161"/>
      <c r="D156" s="166">
        <v>2</v>
      </c>
      <c r="E156" s="169" t="s">
        <v>81</v>
      </c>
      <c r="F156" s="79" t="s">
        <v>82</v>
      </c>
      <c r="G156" s="172">
        <v>1</v>
      </c>
      <c r="H156" s="126">
        <v>220</v>
      </c>
      <c r="I156" s="48"/>
      <c r="J156" s="126">
        <f>D156*G156*H156</f>
        <v>440</v>
      </c>
      <c r="K156" s="99"/>
    </row>
    <row r="157" spans="1:19" x14ac:dyDescent="0.25">
      <c r="A157" s="158"/>
      <c r="B157" s="162"/>
      <c r="C157" s="163"/>
      <c r="D157" s="167"/>
      <c r="E157" s="170"/>
      <c r="F157" s="80" t="s">
        <v>83</v>
      </c>
      <c r="G157" s="173"/>
      <c r="H157" s="127"/>
      <c r="I157" s="49"/>
      <c r="J157" s="158"/>
      <c r="K157" s="106"/>
    </row>
    <row r="158" spans="1:19" x14ac:dyDescent="0.25">
      <c r="A158" s="158"/>
      <c r="B158" s="162"/>
      <c r="C158" s="163"/>
      <c r="D158" s="167"/>
      <c r="E158" s="170"/>
      <c r="F158" s="81" t="s">
        <v>174</v>
      </c>
      <c r="G158" s="173"/>
      <c r="H158" s="127"/>
      <c r="I158" s="49"/>
      <c r="J158" s="158"/>
      <c r="K158" s="106"/>
    </row>
    <row r="159" spans="1:19" ht="3.75" customHeight="1" x14ac:dyDescent="0.25">
      <c r="A159" s="158"/>
      <c r="B159" s="162"/>
      <c r="C159" s="163"/>
      <c r="D159" s="167"/>
      <c r="E159" s="170"/>
      <c r="F159" s="225"/>
      <c r="G159" s="173"/>
      <c r="H159" s="127"/>
      <c r="I159" s="49"/>
      <c r="J159" s="158"/>
      <c r="K159" s="106"/>
    </row>
    <row r="160" spans="1:19" hidden="1" x14ac:dyDescent="0.25">
      <c r="A160" s="158"/>
      <c r="B160" s="162"/>
      <c r="C160" s="163"/>
      <c r="D160" s="168"/>
      <c r="E160" s="171"/>
      <c r="F160" s="226"/>
      <c r="G160" s="174"/>
      <c r="H160" s="128"/>
      <c r="I160" s="50"/>
      <c r="J160" s="159"/>
      <c r="K160" s="106"/>
    </row>
    <row r="161" spans="1:11" ht="45" x14ac:dyDescent="0.25">
      <c r="A161" s="158"/>
      <c r="B161" s="162"/>
      <c r="C161" s="163"/>
      <c r="D161" s="157">
        <v>2</v>
      </c>
      <c r="E161" s="169" t="s">
        <v>81</v>
      </c>
      <c r="F161" s="79" t="s">
        <v>84</v>
      </c>
      <c r="G161" s="172">
        <v>2</v>
      </c>
      <c r="H161" s="126">
        <v>220</v>
      </c>
      <c r="I161" s="48"/>
      <c r="J161" s="126">
        <f>D161*G161*H161</f>
        <v>880</v>
      </c>
      <c r="K161" s="99"/>
    </row>
    <row r="162" spans="1:11" x14ac:dyDescent="0.25">
      <c r="A162" s="158"/>
      <c r="B162" s="162"/>
      <c r="C162" s="163"/>
      <c r="D162" s="158"/>
      <c r="E162" s="170"/>
      <c r="F162" s="80" t="s">
        <v>85</v>
      </c>
      <c r="G162" s="173"/>
      <c r="H162" s="127"/>
      <c r="I162" s="49"/>
      <c r="J162" s="158"/>
      <c r="K162" s="106"/>
    </row>
    <row r="163" spans="1:11" x14ac:dyDescent="0.25">
      <c r="A163" s="158"/>
      <c r="B163" s="162"/>
      <c r="C163" s="163"/>
      <c r="D163" s="158"/>
      <c r="E163" s="170"/>
      <c r="F163" s="85" t="s">
        <v>175</v>
      </c>
      <c r="G163" s="173"/>
      <c r="H163" s="127"/>
      <c r="I163" s="49"/>
      <c r="J163" s="158"/>
      <c r="K163" s="106"/>
    </row>
    <row r="164" spans="1:11" ht="3.75" customHeight="1" x14ac:dyDescent="0.25">
      <c r="A164" s="158"/>
      <c r="B164" s="162"/>
      <c r="C164" s="163"/>
      <c r="D164" s="158"/>
      <c r="E164" s="167"/>
      <c r="F164" s="231"/>
      <c r="G164" s="167"/>
      <c r="H164" s="127"/>
      <c r="I164" s="49"/>
      <c r="J164" s="158"/>
      <c r="K164" s="106"/>
    </row>
    <row r="165" spans="1:11" ht="0.75" customHeight="1" x14ac:dyDescent="0.25">
      <c r="A165" s="158"/>
      <c r="B165" s="162"/>
      <c r="C165" s="163"/>
      <c r="D165" s="159"/>
      <c r="E165" s="168"/>
      <c r="F165" s="231"/>
      <c r="G165" s="168"/>
      <c r="H165" s="128"/>
      <c r="I165" s="50"/>
      <c r="J165" s="159"/>
      <c r="K165" s="106"/>
    </row>
    <row r="166" spans="1:11" x14ac:dyDescent="0.25">
      <c r="A166" s="158"/>
      <c r="B166" s="162"/>
      <c r="C166" s="163"/>
      <c r="D166" s="157">
        <v>2</v>
      </c>
      <c r="E166" s="169" t="s">
        <v>81</v>
      </c>
      <c r="F166" s="79" t="s">
        <v>86</v>
      </c>
      <c r="G166" s="172">
        <v>1</v>
      </c>
      <c r="H166" s="126">
        <v>220</v>
      </c>
      <c r="I166" s="48"/>
      <c r="J166" s="126">
        <f>D166*G166*H166</f>
        <v>440</v>
      </c>
      <c r="K166" s="99"/>
    </row>
    <row r="167" spans="1:11" x14ac:dyDescent="0.25">
      <c r="A167" s="158"/>
      <c r="B167" s="162"/>
      <c r="C167" s="163"/>
      <c r="D167" s="158"/>
      <c r="E167" s="170"/>
      <c r="F167" s="80" t="s">
        <v>87</v>
      </c>
      <c r="G167" s="173"/>
      <c r="H167" s="127"/>
      <c r="I167" s="49"/>
      <c r="J167" s="158"/>
      <c r="K167" s="106"/>
    </row>
    <row r="168" spans="1:11" x14ac:dyDescent="0.25">
      <c r="A168" s="158"/>
      <c r="B168" s="162"/>
      <c r="C168" s="163"/>
      <c r="D168" s="158"/>
      <c r="E168" s="170"/>
      <c r="F168" s="81" t="s">
        <v>176</v>
      </c>
      <c r="G168" s="173"/>
      <c r="H168" s="127"/>
      <c r="I168" s="49"/>
      <c r="J168" s="158"/>
      <c r="K168" s="106"/>
    </row>
    <row r="169" spans="1:11" ht="3.75" customHeight="1" x14ac:dyDescent="0.25">
      <c r="A169" s="158"/>
      <c r="B169" s="162"/>
      <c r="C169" s="163"/>
      <c r="D169" s="158"/>
      <c r="E169" s="170"/>
      <c r="F169" s="225"/>
      <c r="G169" s="173"/>
      <c r="H169" s="127"/>
      <c r="I169" s="49"/>
      <c r="J169" s="158"/>
      <c r="K169" s="106"/>
    </row>
    <row r="170" spans="1:11" hidden="1" x14ac:dyDescent="0.25">
      <c r="A170" s="159"/>
      <c r="B170" s="164"/>
      <c r="C170" s="165"/>
      <c r="D170" s="159"/>
      <c r="E170" s="171"/>
      <c r="F170" s="226"/>
      <c r="G170" s="174"/>
      <c r="H170" s="128"/>
      <c r="I170" s="50"/>
      <c r="J170" s="159"/>
      <c r="K170" s="106"/>
    </row>
    <row r="171" spans="1:11" ht="49.5" customHeight="1" x14ac:dyDescent="0.25">
      <c r="A171" s="136">
        <v>61</v>
      </c>
      <c r="B171" s="139" t="s">
        <v>177</v>
      </c>
      <c r="C171" s="140"/>
      <c r="D171" s="145">
        <v>5</v>
      </c>
      <c r="E171" s="139" t="s">
        <v>81</v>
      </c>
      <c r="F171" s="84" t="s">
        <v>84</v>
      </c>
      <c r="G171" s="148">
        <v>3</v>
      </c>
      <c r="H171" s="151">
        <v>180</v>
      </c>
      <c r="I171" s="52"/>
      <c r="J171" s="154">
        <f>D171*G171*H171</f>
        <v>2700</v>
      </c>
      <c r="K171" s="99"/>
    </row>
    <row r="172" spans="1:11" x14ac:dyDescent="0.25">
      <c r="A172" s="137"/>
      <c r="B172" s="141"/>
      <c r="C172" s="142"/>
      <c r="D172" s="146"/>
      <c r="E172" s="141"/>
      <c r="F172" s="82" t="s">
        <v>85</v>
      </c>
      <c r="G172" s="149"/>
      <c r="H172" s="152"/>
      <c r="I172" s="53"/>
      <c r="J172" s="155"/>
      <c r="K172" s="106"/>
    </row>
    <row r="173" spans="1:11" x14ac:dyDescent="0.25">
      <c r="A173" s="137"/>
      <c r="B173" s="141"/>
      <c r="C173" s="142"/>
      <c r="D173" s="146"/>
      <c r="E173" s="141"/>
      <c r="F173" s="83" t="s">
        <v>178</v>
      </c>
      <c r="G173" s="149"/>
      <c r="H173" s="152"/>
      <c r="I173" s="53"/>
      <c r="J173" s="155"/>
      <c r="K173" s="106"/>
    </row>
    <row r="174" spans="1:11" ht="3" customHeight="1" x14ac:dyDescent="0.25">
      <c r="A174" s="137"/>
      <c r="B174" s="141"/>
      <c r="C174" s="142"/>
      <c r="D174" s="146"/>
      <c r="E174" s="141"/>
      <c r="F174" s="223"/>
      <c r="G174" s="149"/>
      <c r="H174" s="152"/>
      <c r="I174" s="53"/>
      <c r="J174" s="155"/>
      <c r="K174" s="106"/>
    </row>
    <row r="175" spans="1:11" hidden="1" x14ac:dyDescent="0.25">
      <c r="A175" s="137"/>
      <c r="B175" s="141"/>
      <c r="C175" s="142"/>
      <c r="D175" s="147"/>
      <c r="E175" s="143"/>
      <c r="F175" s="224"/>
      <c r="G175" s="150"/>
      <c r="H175" s="153"/>
      <c r="I175" s="54"/>
      <c r="J175" s="156"/>
      <c r="K175" s="106"/>
    </row>
    <row r="176" spans="1:11" x14ac:dyDescent="0.25">
      <c r="A176" s="137"/>
      <c r="B176" s="141"/>
      <c r="C176" s="142"/>
      <c r="D176" s="136">
        <v>3</v>
      </c>
      <c r="E176" s="139" t="s">
        <v>81</v>
      </c>
      <c r="F176" s="82" t="s">
        <v>86</v>
      </c>
      <c r="G176" s="148">
        <v>1</v>
      </c>
      <c r="H176" s="151">
        <v>180</v>
      </c>
      <c r="I176" s="52"/>
      <c r="J176" s="154">
        <f>D176*G176*H176</f>
        <v>540</v>
      </c>
      <c r="K176" s="99"/>
    </row>
    <row r="177" spans="1:11" x14ac:dyDescent="0.25">
      <c r="A177" s="137"/>
      <c r="B177" s="141"/>
      <c r="C177" s="142"/>
      <c r="D177" s="137"/>
      <c r="E177" s="141"/>
      <c r="F177" s="82" t="s">
        <v>87</v>
      </c>
      <c r="G177" s="149"/>
      <c r="H177" s="152"/>
      <c r="I177" s="53"/>
      <c r="J177" s="155"/>
      <c r="K177" s="106"/>
    </row>
    <row r="178" spans="1:11" x14ac:dyDescent="0.25">
      <c r="A178" s="137"/>
      <c r="B178" s="141"/>
      <c r="C178" s="142"/>
      <c r="D178" s="137"/>
      <c r="E178" s="141"/>
      <c r="F178" s="83" t="s">
        <v>176</v>
      </c>
      <c r="G178" s="149"/>
      <c r="H178" s="152"/>
      <c r="I178" s="53"/>
      <c r="J178" s="155"/>
      <c r="K178" s="106"/>
    </row>
    <row r="179" spans="1:11" ht="1.5" customHeight="1" x14ac:dyDescent="0.25">
      <c r="A179" s="137"/>
      <c r="B179" s="141"/>
      <c r="C179" s="142"/>
      <c r="D179" s="137"/>
      <c r="E179" s="141"/>
      <c r="F179" s="229"/>
      <c r="G179" s="149"/>
      <c r="H179" s="152"/>
      <c r="I179" s="53"/>
      <c r="J179" s="155"/>
      <c r="K179" s="106"/>
    </row>
    <row r="180" spans="1:11" hidden="1" x14ac:dyDescent="0.25">
      <c r="A180" s="138"/>
      <c r="B180" s="143"/>
      <c r="C180" s="144"/>
      <c r="D180" s="138"/>
      <c r="E180" s="143"/>
      <c r="F180" s="230"/>
      <c r="G180" s="150"/>
      <c r="H180" s="153"/>
      <c r="I180" s="54"/>
      <c r="J180" s="156"/>
      <c r="K180" s="107"/>
    </row>
    <row r="181" spans="1:11" ht="46.5" customHeight="1" x14ac:dyDescent="0.25">
      <c r="A181" s="157">
        <v>62</v>
      </c>
      <c r="B181" s="160" t="s">
        <v>179</v>
      </c>
      <c r="C181" s="161"/>
      <c r="D181" s="166">
        <v>1</v>
      </c>
      <c r="E181" s="160" t="s">
        <v>81</v>
      </c>
      <c r="F181" s="79" t="s">
        <v>84</v>
      </c>
      <c r="G181" s="172">
        <v>3</v>
      </c>
      <c r="H181" s="126">
        <v>165</v>
      </c>
      <c r="I181" s="48"/>
      <c r="J181" s="126">
        <f>D181*G181*H181</f>
        <v>495</v>
      </c>
      <c r="K181" s="99"/>
    </row>
    <row r="182" spans="1:11" x14ac:dyDescent="0.25">
      <c r="A182" s="158"/>
      <c r="B182" s="162"/>
      <c r="C182" s="163"/>
      <c r="D182" s="167"/>
      <c r="E182" s="162"/>
      <c r="F182" s="80" t="s">
        <v>85</v>
      </c>
      <c r="G182" s="173"/>
      <c r="H182" s="127"/>
      <c r="I182" s="49"/>
      <c r="J182" s="158"/>
      <c r="K182" s="106"/>
    </row>
    <row r="183" spans="1:11" x14ac:dyDescent="0.25">
      <c r="A183" s="158"/>
      <c r="B183" s="162"/>
      <c r="C183" s="163"/>
      <c r="D183" s="167"/>
      <c r="E183" s="162"/>
      <c r="F183" s="81" t="s">
        <v>180</v>
      </c>
      <c r="G183" s="173"/>
      <c r="H183" s="127"/>
      <c r="I183" s="49"/>
      <c r="J183" s="158"/>
      <c r="K183" s="106"/>
    </row>
    <row r="184" spans="1:11" ht="0.75" customHeight="1" x14ac:dyDescent="0.25">
      <c r="A184" s="158"/>
      <c r="B184" s="162"/>
      <c r="C184" s="163"/>
      <c r="D184" s="167"/>
      <c r="E184" s="162"/>
      <c r="F184" s="225"/>
      <c r="G184" s="173"/>
      <c r="H184" s="127"/>
      <c r="I184" s="49"/>
      <c r="J184" s="158"/>
      <c r="K184" s="106"/>
    </row>
    <row r="185" spans="1:11" x14ac:dyDescent="0.25">
      <c r="A185" s="158"/>
      <c r="B185" s="162"/>
      <c r="C185" s="163"/>
      <c r="D185" s="168"/>
      <c r="E185" s="164"/>
      <c r="F185" s="226"/>
      <c r="G185" s="174"/>
      <c r="H185" s="128"/>
      <c r="I185" s="50"/>
      <c r="J185" s="159"/>
      <c r="K185" s="106"/>
    </row>
    <row r="186" spans="1:11" x14ac:dyDescent="0.25">
      <c r="A186" s="158"/>
      <c r="B186" s="162"/>
      <c r="C186" s="163"/>
      <c r="D186" s="157">
        <v>1</v>
      </c>
      <c r="E186" s="220" t="s">
        <v>81</v>
      </c>
      <c r="F186" s="77" t="s">
        <v>86</v>
      </c>
      <c r="G186" s="166">
        <v>1</v>
      </c>
      <c r="H186" s="126">
        <v>165</v>
      </c>
      <c r="I186" s="48"/>
      <c r="J186" s="126">
        <f>D186*G186*H186</f>
        <v>165</v>
      </c>
      <c r="K186" s="99"/>
    </row>
    <row r="187" spans="1:11" x14ac:dyDescent="0.25">
      <c r="A187" s="158"/>
      <c r="B187" s="162"/>
      <c r="C187" s="163"/>
      <c r="D187" s="158"/>
      <c r="E187" s="221"/>
      <c r="F187" s="77" t="s">
        <v>87</v>
      </c>
      <c r="G187" s="167"/>
      <c r="H187" s="127"/>
      <c r="I187" s="49"/>
      <c r="J187" s="158"/>
      <c r="K187" s="106"/>
    </row>
    <row r="188" spans="1:11" x14ac:dyDescent="0.25">
      <c r="A188" s="158"/>
      <c r="B188" s="162"/>
      <c r="C188" s="163"/>
      <c r="D188" s="158"/>
      <c r="E188" s="221"/>
      <c r="F188" s="78" t="s">
        <v>181</v>
      </c>
      <c r="G188" s="167"/>
      <c r="H188" s="127"/>
      <c r="I188" s="49"/>
      <c r="J188" s="158"/>
      <c r="K188" s="106"/>
    </row>
    <row r="189" spans="1:11" ht="6" customHeight="1" x14ac:dyDescent="0.25">
      <c r="A189" s="158"/>
      <c r="B189" s="162"/>
      <c r="C189" s="163"/>
      <c r="D189" s="158"/>
      <c r="E189" s="221"/>
      <c r="F189" s="231"/>
      <c r="G189" s="167"/>
      <c r="H189" s="127"/>
      <c r="I189" s="49"/>
      <c r="J189" s="158"/>
      <c r="K189" s="106"/>
    </row>
    <row r="190" spans="1:11" hidden="1" x14ac:dyDescent="0.25">
      <c r="A190" s="158"/>
      <c r="B190" s="162"/>
      <c r="C190" s="163"/>
      <c r="D190" s="159"/>
      <c r="E190" s="222"/>
      <c r="F190" s="232"/>
      <c r="G190" s="168"/>
      <c r="H190" s="128"/>
      <c r="I190" s="50"/>
      <c r="J190" s="159"/>
      <c r="K190" s="106"/>
    </row>
    <row r="191" spans="1:11" ht="30.75" customHeight="1" x14ac:dyDescent="0.25">
      <c r="A191" s="120" t="s">
        <v>88</v>
      </c>
      <c r="B191" s="121"/>
      <c r="C191" s="121"/>
      <c r="D191" s="121"/>
      <c r="E191" s="121"/>
      <c r="F191" s="121"/>
      <c r="G191" s="121"/>
      <c r="H191" s="122"/>
      <c r="I191" s="47"/>
      <c r="J191" s="35">
        <f>SUM(J156:J190)</f>
        <v>5660</v>
      </c>
      <c r="K191" s="102"/>
    </row>
    <row r="194" spans="1:19" ht="21" x14ac:dyDescent="0.35">
      <c r="A194" s="240" t="s">
        <v>89</v>
      </c>
      <c r="B194" s="240"/>
      <c r="C194" s="240"/>
      <c r="D194" s="240"/>
      <c r="E194" s="240"/>
      <c r="F194" s="240"/>
      <c r="G194" s="240"/>
      <c r="H194" s="240"/>
      <c r="I194" s="240"/>
      <c r="J194" s="240"/>
      <c r="K194" s="240"/>
      <c r="L194" s="240"/>
      <c r="M194" s="240"/>
      <c r="N194" s="240"/>
      <c r="O194" s="30"/>
      <c r="P194" s="30"/>
      <c r="Q194" s="30"/>
      <c r="R194" s="30"/>
      <c r="S194" s="30"/>
    </row>
    <row r="197" spans="1:19" ht="36.75" customHeight="1" x14ac:dyDescent="0.25">
      <c r="A197" s="117" t="s">
        <v>8</v>
      </c>
      <c r="B197" s="117" t="s">
        <v>24</v>
      </c>
      <c r="C197" s="3" t="s">
        <v>90</v>
      </c>
      <c r="D197" s="3" t="s">
        <v>91</v>
      </c>
      <c r="E197" s="3" t="s">
        <v>92</v>
      </c>
      <c r="F197" s="117" t="s">
        <v>33</v>
      </c>
      <c r="G197" s="3" t="s">
        <v>35</v>
      </c>
      <c r="H197" s="3" t="s">
        <v>36</v>
      </c>
      <c r="I197" s="97"/>
    </row>
    <row r="198" spans="1:19" ht="3" customHeight="1" x14ac:dyDescent="0.25">
      <c r="A198" s="118"/>
      <c r="B198" s="118"/>
      <c r="C198" s="4"/>
      <c r="D198" s="4"/>
      <c r="E198" s="4"/>
      <c r="F198" s="118"/>
      <c r="G198" s="4"/>
      <c r="H198" s="4"/>
      <c r="I198" s="101"/>
    </row>
    <row r="199" spans="1:19" ht="11.25" customHeight="1" x14ac:dyDescent="0.25">
      <c r="A199" s="118"/>
      <c r="B199" s="118"/>
      <c r="C199" s="5" t="s">
        <v>11</v>
      </c>
      <c r="D199" s="5" t="s">
        <v>14</v>
      </c>
      <c r="E199" s="5" t="s">
        <v>27</v>
      </c>
      <c r="F199" s="118"/>
      <c r="G199" s="5" t="s">
        <v>19</v>
      </c>
      <c r="H199" s="5" t="s">
        <v>93</v>
      </c>
      <c r="I199" s="97"/>
    </row>
    <row r="200" spans="1:19" x14ac:dyDescent="0.25">
      <c r="A200" s="118"/>
      <c r="B200" s="118"/>
      <c r="C200" s="4"/>
      <c r="D200" s="4"/>
      <c r="E200" s="4"/>
      <c r="F200" s="118"/>
      <c r="G200" s="118" t="s">
        <v>28</v>
      </c>
      <c r="H200" s="118" t="s">
        <v>28</v>
      </c>
      <c r="I200" s="97"/>
    </row>
    <row r="201" spans="1:19" ht="12.75" customHeight="1" x14ac:dyDescent="0.25">
      <c r="A201" s="119"/>
      <c r="B201" s="119"/>
      <c r="C201" s="6"/>
      <c r="D201" s="6"/>
      <c r="E201" s="6"/>
      <c r="F201" s="119"/>
      <c r="G201" s="119"/>
      <c r="H201" s="119"/>
      <c r="I201" s="97"/>
    </row>
    <row r="202" spans="1:19" ht="21" customHeight="1" x14ac:dyDescent="0.25">
      <c r="A202" s="9">
        <v>63</v>
      </c>
      <c r="B202" s="10" t="s">
        <v>182</v>
      </c>
      <c r="C202" s="19">
        <v>4</v>
      </c>
      <c r="D202" s="19">
        <v>220</v>
      </c>
      <c r="E202" s="19">
        <v>880</v>
      </c>
      <c r="F202" s="19" t="s">
        <v>94</v>
      </c>
      <c r="G202" s="37">
        <v>80</v>
      </c>
      <c r="H202" s="37">
        <f t="shared" ref="H202:H209" si="3">E202*G202</f>
        <v>70400</v>
      </c>
      <c r="I202" s="99"/>
    </row>
    <row r="203" spans="1:19" ht="20.25" customHeight="1" x14ac:dyDescent="0.25">
      <c r="A203" s="11">
        <v>64</v>
      </c>
      <c r="B203" s="14" t="s">
        <v>183</v>
      </c>
      <c r="C203" s="20">
        <v>2</v>
      </c>
      <c r="D203" s="20">
        <v>220</v>
      </c>
      <c r="E203" s="20">
        <v>440</v>
      </c>
      <c r="F203" s="20" t="s">
        <v>94</v>
      </c>
      <c r="G203" s="40">
        <v>80</v>
      </c>
      <c r="H203" s="39">
        <f t="shared" si="3"/>
        <v>35200</v>
      </c>
      <c r="I203" s="98"/>
    </row>
    <row r="204" spans="1:19" ht="22.5" customHeight="1" x14ac:dyDescent="0.25">
      <c r="A204" s="86">
        <v>65</v>
      </c>
      <c r="B204" s="90" t="s">
        <v>184</v>
      </c>
      <c r="C204" s="88">
        <v>1</v>
      </c>
      <c r="D204" s="19">
        <v>250</v>
      </c>
      <c r="E204" s="19">
        <v>250</v>
      </c>
      <c r="F204" s="19" t="s">
        <v>95</v>
      </c>
      <c r="G204" s="37">
        <v>118.25</v>
      </c>
      <c r="H204" s="37">
        <f t="shared" si="3"/>
        <v>29562.5</v>
      </c>
      <c r="I204" s="99"/>
    </row>
    <row r="205" spans="1:19" ht="33" customHeight="1" x14ac:dyDescent="0.25">
      <c r="A205" s="87">
        <v>66</v>
      </c>
      <c r="B205" s="92" t="s">
        <v>185</v>
      </c>
      <c r="C205" s="89">
        <v>2</v>
      </c>
      <c r="D205" s="20">
        <v>10</v>
      </c>
      <c r="E205" s="20">
        <v>20</v>
      </c>
      <c r="F205" s="20" t="s">
        <v>94</v>
      </c>
      <c r="G205" s="40">
        <v>64</v>
      </c>
      <c r="H205" s="39">
        <f t="shared" si="3"/>
        <v>1280</v>
      </c>
      <c r="I205" s="98"/>
    </row>
    <row r="206" spans="1:19" ht="69" customHeight="1" x14ac:dyDescent="0.25">
      <c r="A206" s="86">
        <v>67</v>
      </c>
      <c r="B206" s="91" t="s">
        <v>186</v>
      </c>
      <c r="C206" s="88">
        <v>7</v>
      </c>
      <c r="D206" s="19">
        <v>220</v>
      </c>
      <c r="E206" s="19">
        <v>1540</v>
      </c>
      <c r="F206" s="19" t="s">
        <v>94</v>
      </c>
      <c r="G206" s="37">
        <v>64</v>
      </c>
      <c r="H206" s="37">
        <f t="shared" si="3"/>
        <v>98560</v>
      </c>
      <c r="I206" s="99"/>
    </row>
    <row r="207" spans="1:19" ht="33" customHeight="1" x14ac:dyDescent="0.25">
      <c r="A207" s="87">
        <v>68</v>
      </c>
      <c r="B207" s="92" t="s">
        <v>187</v>
      </c>
      <c r="C207" s="89">
        <v>2</v>
      </c>
      <c r="D207" s="20">
        <v>10</v>
      </c>
      <c r="E207" s="22">
        <v>20</v>
      </c>
      <c r="F207" s="20" t="s">
        <v>94</v>
      </c>
      <c r="G207" s="40">
        <v>20</v>
      </c>
      <c r="H207" s="39">
        <f t="shared" si="3"/>
        <v>400</v>
      </c>
      <c r="I207" s="98"/>
    </row>
    <row r="208" spans="1:19" ht="30.75" customHeight="1" x14ac:dyDescent="0.25">
      <c r="A208" s="9">
        <v>69</v>
      </c>
      <c r="B208" s="51" t="s">
        <v>188</v>
      </c>
      <c r="C208" s="19">
        <v>3</v>
      </c>
      <c r="D208" s="19">
        <v>220</v>
      </c>
      <c r="E208" s="19">
        <v>660</v>
      </c>
      <c r="F208" s="19" t="s">
        <v>94</v>
      </c>
      <c r="G208" s="37">
        <v>10.16</v>
      </c>
      <c r="H208" s="37">
        <f t="shared" si="3"/>
        <v>6705.6</v>
      </c>
      <c r="I208" s="99"/>
    </row>
    <row r="209" spans="1:19" ht="34.5" customHeight="1" x14ac:dyDescent="0.25">
      <c r="A209" s="11">
        <v>70</v>
      </c>
      <c r="B209" s="113" t="s">
        <v>189</v>
      </c>
      <c r="C209" s="20">
        <v>1</v>
      </c>
      <c r="D209" s="20">
        <v>220</v>
      </c>
      <c r="E209" s="20">
        <v>220</v>
      </c>
      <c r="F209" s="20" t="s">
        <v>94</v>
      </c>
      <c r="G209" s="40">
        <v>10.16</v>
      </c>
      <c r="H209" s="39">
        <f t="shared" si="3"/>
        <v>2235.1999999999998</v>
      </c>
      <c r="I209" s="98"/>
    </row>
    <row r="210" spans="1:19" ht="30.75" customHeight="1" x14ac:dyDescent="0.25">
      <c r="A210" s="217" t="s">
        <v>96</v>
      </c>
      <c r="B210" s="218"/>
      <c r="C210" s="218"/>
      <c r="D210" s="218"/>
      <c r="E210" s="218"/>
      <c r="F210" s="218"/>
      <c r="G210" s="219"/>
      <c r="H210" s="93">
        <f>SUM(H202:H209)</f>
        <v>244343.30000000002</v>
      </c>
      <c r="I210" s="102"/>
    </row>
    <row r="213" spans="1:19" ht="30.75" customHeight="1" x14ac:dyDescent="0.25">
      <c r="A213" s="177" t="s">
        <v>97</v>
      </c>
      <c r="B213" s="178"/>
      <c r="C213" s="178"/>
      <c r="D213" s="178"/>
      <c r="E213" s="178"/>
      <c r="F213" s="178"/>
      <c r="G213" s="179"/>
      <c r="H213" s="43">
        <f>G41+F57+H119+J191+H210</f>
        <v>465495.57</v>
      </c>
      <c r="I213" s="103"/>
    </row>
    <row r="216" spans="1:19" ht="19.5" x14ac:dyDescent="0.25">
      <c r="A216" s="186" t="s">
        <v>98</v>
      </c>
      <c r="B216" s="186"/>
      <c r="C216" s="186"/>
      <c r="D216" s="186"/>
      <c r="E216" s="186"/>
      <c r="F216" s="186"/>
      <c r="G216" s="186"/>
      <c r="H216" s="186"/>
      <c r="I216" s="186"/>
      <c r="J216" s="186"/>
      <c r="K216" s="186"/>
      <c r="L216" s="186"/>
      <c r="M216" s="186"/>
      <c r="N216" s="186"/>
      <c r="O216" s="24"/>
      <c r="P216" s="24"/>
      <c r="Q216" s="24"/>
      <c r="R216" s="24"/>
      <c r="S216" s="24"/>
    </row>
    <row r="219" spans="1:19" ht="21" x14ac:dyDescent="0.35">
      <c r="A219" s="240" t="s">
        <v>99</v>
      </c>
      <c r="B219" s="240"/>
      <c r="C219" s="240"/>
      <c r="D219" s="240"/>
      <c r="E219" s="240"/>
      <c r="F219" s="240"/>
      <c r="G219" s="240"/>
      <c r="H219" s="240"/>
      <c r="I219" s="240"/>
      <c r="J219" s="240"/>
      <c r="K219" s="240"/>
      <c r="L219" s="240"/>
      <c r="M219" s="240"/>
      <c r="N219" s="240"/>
      <c r="O219" s="30"/>
      <c r="P219" s="30"/>
      <c r="Q219" s="30"/>
      <c r="R219" s="30"/>
      <c r="S219" s="30"/>
    </row>
    <row r="222" spans="1:19" x14ac:dyDescent="0.25">
      <c r="A222" s="180" t="s">
        <v>100</v>
      </c>
      <c r="B222" s="181"/>
      <c r="C222" s="181"/>
      <c r="D222" s="181"/>
      <c r="E222" s="181"/>
      <c r="F222" s="181"/>
      <c r="G222" s="181"/>
      <c r="H222" s="181"/>
      <c r="I222" s="181"/>
      <c r="J222" s="181"/>
      <c r="K222" s="181"/>
      <c r="L222" s="181"/>
      <c r="M222" s="181"/>
      <c r="N222" s="182"/>
    </row>
    <row r="223" spans="1:19" ht="36" customHeight="1" x14ac:dyDescent="0.25">
      <c r="A223" s="183" t="s">
        <v>8</v>
      </c>
      <c r="B223" s="183" t="s">
        <v>101</v>
      </c>
      <c r="C223" s="187" t="s">
        <v>102</v>
      </c>
      <c r="D223" s="198"/>
      <c r="E223" s="198"/>
      <c r="F223" s="198"/>
      <c r="G223" s="198"/>
      <c r="H223" s="198"/>
      <c r="I223" s="198"/>
      <c r="J223" s="198"/>
      <c r="K223" s="196"/>
      <c r="L223" s="183" t="s">
        <v>103</v>
      </c>
      <c r="M223" s="183" t="s">
        <v>104</v>
      </c>
      <c r="N223" s="183" t="s">
        <v>105</v>
      </c>
    </row>
    <row r="224" spans="1:19" x14ac:dyDescent="0.25">
      <c r="A224" s="184"/>
      <c r="B224" s="184"/>
      <c r="C224" s="188"/>
      <c r="D224" s="199"/>
      <c r="E224" s="199"/>
      <c r="F224" s="199"/>
      <c r="G224" s="199"/>
      <c r="H224" s="199"/>
      <c r="I224" s="199"/>
      <c r="J224" s="199"/>
      <c r="K224" s="197"/>
      <c r="L224" s="184"/>
      <c r="M224" s="184"/>
      <c r="N224" s="184"/>
    </row>
    <row r="225" spans="1:14" ht="23.25" customHeight="1" x14ac:dyDescent="0.25">
      <c r="A225" s="185"/>
      <c r="B225" s="185"/>
      <c r="C225" s="15">
        <v>45184</v>
      </c>
      <c r="D225" s="15">
        <v>45185</v>
      </c>
      <c r="E225" s="15">
        <v>45186</v>
      </c>
      <c r="F225" s="15">
        <v>45187</v>
      </c>
      <c r="G225" s="15">
        <v>45188</v>
      </c>
      <c r="H225" s="15">
        <v>45189</v>
      </c>
      <c r="I225" s="15">
        <v>45190</v>
      </c>
      <c r="J225" s="109">
        <v>45190</v>
      </c>
      <c r="K225" s="111">
        <v>45191</v>
      </c>
      <c r="L225" s="55" t="s">
        <v>11</v>
      </c>
      <c r="M225" s="16" t="s">
        <v>14</v>
      </c>
      <c r="N225" s="16" t="s">
        <v>16</v>
      </c>
    </row>
    <row r="226" spans="1:14" ht="21" customHeight="1" x14ac:dyDescent="0.25">
      <c r="A226" s="9">
        <v>71</v>
      </c>
      <c r="B226" s="19" t="s">
        <v>106</v>
      </c>
      <c r="C226" s="19" t="s">
        <v>107</v>
      </c>
      <c r="D226" s="95" t="s">
        <v>107</v>
      </c>
      <c r="E226" s="19">
        <v>1</v>
      </c>
      <c r="F226" s="19">
        <v>4</v>
      </c>
      <c r="G226" s="19">
        <v>2</v>
      </c>
      <c r="H226" s="19">
        <v>2</v>
      </c>
      <c r="I226" s="19">
        <v>4</v>
      </c>
      <c r="J226" s="95">
        <v>4</v>
      </c>
      <c r="K226" s="110" t="s">
        <v>107</v>
      </c>
      <c r="L226" s="19">
        <v>13</v>
      </c>
      <c r="M226" s="37">
        <v>800</v>
      </c>
      <c r="N226" s="37">
        <f>L226*M226</f>
        <v>10400</v>
      </c>
    </row>
    <row r="227" spans="1:14" ht="21" customHeight="1" x14ac:dyDescent="0.25">
      <c r="A227" s="11">
        <v>72</v>
      </c>
      <c r="B227" s="20" t="s">
        <v>108</v>
      </c>
      <c r="C227" s="20" t="s">
        <v>107</v>
      </c>
      <c r="D227" s="96" t="s">
        <v>107</v>
      </c>
      <c r="E227" s="20">
        <v>1</v>
      </c>
      <c r="F227" s="20">
        <v>4</v>
      </c>
      <c r="G227" s="20">
        <v>2</v>
      </c>
      <c r="H227" s="20">
        <v>2</v>
      </c>
      <c r="I227" s="20">
        <v>4</v>
      </c>
      <c r="J227" s="96">
        <v>4</v>
      </c>
      <c r="K227" s="96" t="s">
        <v>107</v>
      </c>
      <c r="L227" s="20">
        <v>13</v>
      </c>
      <c r="M227" s="40">
        <v>665</v>
      </c>
      <c r="N227" s="39">
        <f>L227*M227</f>
        <v>8645</v>
      </c>
    </row>
    <row r="228" spans="1:14" ht="21" customHeight="1" x14ac:dyDescent="0.25">
      <c r="A228" s="9">
        <v>73</v>
      </c>
      <c r="B228" s="19" t="s">
        <v>109</v>
      </c>
      <c r="C228" s="19">
        <v>2</v>
      </c>
      <c r="D228" s="19">
        <v>2</v>
      </c>
      <c r="E228" s="19">
        <v>2</v>
      </c>
      <c r="F228" s="19">
        <v>2</v>
      </c>
      <c r="G228" s="19">
        <v>2</v>
      </c>
      <c r="H228" s="19">
        <v>2</v>
      </c>
      <c r="I228" s="19">
        <v>2</v>
      </c>
      <c r="J228" s="19">
        <v>2</v>
      </c>
      <c r="K228" s="95">
        <v>1</v>
      </c>
      <c r="L228" s="19">
        <v>15</v>
      </c>
      <c r="M228" s="37">
        <v>600</v>
      </c>
      <c r="N228" s="37">
        <f t="shared" ref="N228" si="4">L228*M228</f>
        <v>9000</v>
      </c>
    </row>
    <row r="229" spans="1:14" ht="21" customHeight="1" x14ac:dyDescent="0.25">
      <c r="A229" s="57">
        <v>74</v>
      </c>
      <c r="B229" s="59" t="s">
        <v>110</v>
      </c>
      <c r="C229" s="59">
        <v>1</v>
      </c>
      <c r="D229" s="59">
        <v>1</v>
      </c>
      <c r="E229" s="59">
        <v>1</v>
      </c>
      <c r="F229" s="59">
        <v>4</v>
      </c>
      <c r="G229" s="59">
        <v>2</v>
      </c>
      <c r="H229" s="59">
        <v>2</v>
      </c>
      <c r="I229" s="59">
        <v>2</v>
      </c>
      <c r="J229" s="59">
        <v>2</v>
      </c>
      <c r="K229" s="59">
        <v>1</v>
      </c>
      <c r="L229" s="59">
        <v>14</v>
      </c>
      <c r="M229" s="39">
        <v>365</v>
      </c>
      <c r="N229" s="39">
        <f>L229*M229</f>
        <v>5110</v>
      </c>
    </row>
    <row r="230" spans="1:14" ht="21" customHeight="1" x14ac:dyDescent="0.25">
      <c r="A230" s="9">
        <v>75</v>
      </c>
      <c r="B230" s="19" t="s">
        <v>115</v>
      </c>
      <c r="C230" s="19" t="s">
        <v>107</v>
      </c>
      <c r="D230" s="95" t="s">
        <v>107</v>
      </c>
      <c r="E230" s="95" t="s">
        <v>107</v>
      </c>
      <c r="F230" s="19">
        <v>4</v>
      </c>
      <c r="G230" s="95" t="s">
        <v>107</v>
      </c>
      <c r="H230" s="95" t="s">
        <v>107</v>
      </c>
      <c r="I230" s="95" t="s">
        <v>107</v>
      </c>
      <c r="J230" s="95" t="s">
        <v>107</v>
      </c>
      <c r="K230" s="95">
        <v>1</v>
      </c>
      <c r="L230" s="19">
        <v>5</v>
      </c>
      <c r="M230" s="37">
        <v>400</v>
      </c>
      <c r="N230" s="37">
        <f>L230*M230</f>
        <v>2000</v>
      </c>
    </row>
    <row r="231" spans="1:14" ht="21" customHeight="1" x14ac:dyDescent="0.25">
      <c r="A231" s="123" t="s">
        <v>111</v>
      </c>
      <c r="B231" s="124"/>
      <c r="C231" s="124"/>
      <c r="D231" s="124"/>
      <c r="E231" s="124"/>
      <c r="F231" s="124"/>
      <c r="G231" s="124"/>
      <c r="H231" s="124"/>
      <c r="I231" s="124"/>
      <c r="J231" s="124"/>
      <c r="K231" s="124"/>
      <c r="L231" s="124"/>
      <c r="M231" s="125"/>
      <c r="N231" s="94">
        <f>SUM(N226:N230)</f>
        <v>35155</v>
      </c>
    </row>
    <row r="234" spans="1:14" x14ac:dyDescent="0.25">
      <c r="A234" s="180" t="s">
        <v>112</v>
      </c>
      <c r="B234" s="181"/>
      <c r="C234" s="189"/>
      <c r="D234" s="189"/>
      <c r="E234" s="189"/>
      <c r="F234" s="189"/>
      <c r="G234" s="189"/>
      <c r="H234" s="189"/>
      <c r="I234" s="189"/>
      <c r="J234" s="189"/>
      <c r="K234" s="189"/>
      <c r="L234" s="181"/>
      <c r="M234" s="181"/>
      <c r="N234" s="182"/>
    </row>
    <row r="235" spans="1:14" ht="36" customHeight="1" x14ac:dyDescent="0.25">
      <c r="A235" s="183" t="s">
        <v>8</v>
      </c>
      <c r="B235" s="187" t="s">
        <v>101</v>
      </c>
      <c r="C235" s="200" t="s">
        <v>113</v>
      </c>
      <c r="D235" s="201"/>
      <c r="E235" s="201"/>
      <c r="F235" s="201"/>
      <c r="G235" s="201"/>
      <c r="H235" s="201"/>
      <c r="I235" s="201"/>
      <c r="J235" s="201"/>
      <c r="K235" s="202"/>
      <c r="L235" s="196" t="s">
        <v>114</v>
      </c>
      <c r="M235" s="183" t="s">
        <v>104</v>
      </c>
      <c r="N235" s="183" t="s">
        <v>105</v>
      </c>
    </row>
    <row r="236" spans="1:14" x14ac:dyDescent="0.25">
      <c r="A236" s="184"/>
      <c r="B236" s="188"/>
      <c r="C236" s="203"/>
      <c r="D236" s="204"/>
      <c r="E236" s="204"/>
      <c r="F236" s="204"/>
      <c r="G236" s="204"/>
      <c r="H236" s="204"/>
      <c r="I236" s="204"/>
      <c r="J236" s="204"/>
      <c r="K236" s="205"/>
      <c r="L236" s="197"/>
      <c r="M236" s="184"/>
      <c r="N236" s="184"/>
    </row>
    <row r="237" spans="1:14" ht="24.75" customHeight="1" x14ac:dyDescent="0.25">
      <c r="A237" s="185"/>
      <c r="B237" s="185"/>
      <c r="C237" s="108">
        <v>45184</v>
      </c>
      <c r="D237" s="108">
        <v>45185</v>
      </c>
      <c r="E237" s="108">
        <v>45186</v>
      </c>
      <c r="F237" s="108">
        <v>45187</v>
      </c>
      <c r="G237" s="108">
        <v>45188</v>
      </c>
      <c r="H237" s="108">
        <v>45189</v>
      </c>
      <c r="I237" s="108"/>
      <c r="J237" s="108">
        <v>45190</v>
      </c>
      <c r="K237" s="108">
        <v>45191</v>
      </c>
      <c r="L237" s="16" t="s">
        <v>11</v>
      </c>
      <c r="M237" s="16" t="s">
        <v>14</v>
      </c>
      <c r="N237" s="16" t="s">
        <v>16</v>
      </c>
    </row>
    <row r="238" spans="1:14" ht="21.75" customHeight="1" x14ac:dyDescent="0.25">
      <c r="A238" s="9">
        <v>76</v>
      </c>
      <c r="B238" s="19" t="s">
        <v>106</v>
      </c>
      <c r="C238" s="19" t="s">
        <v>107</v>
      </c>
      <c r="D238" s="19" t="s">
        <v>107</v>
      </c>
      <c r="E238" s="19" t="s">
        <v>107</v>
      </c>
      <c r="F238" s="19" t="s">
        <v>107</v>
      </c>
      <c r="G238" s="95" t="s">
        <v>107</v>
      </c>
      <c r="H238" s="19">
        <v>2</v>
      </c>
      <c r="I238" s="19"/>
      <c r="J238" s="19" t="s">
        <v>107</v>
      </c>
      <c r="K238" s="95" t="s">
        <v>107</v>
      </c>
      <c r="L238" s="19">
        <v>2</v>
      </c>
      <c r="M238" s="37">
        <v>1000</v>
      </c>
      <c r="N238" s="37">
        <f>L238*M238</f>
        <v>2000</v>
      </c>
    </row>
    <row r="239" spans="1:14" ht="21.75" customHeight="1" x14ac:dyDescent="0.25">
      <c r="A239" s="11">
        <v>77</v>
      </c>
      <c r="B239" s="20" t="s">
        <v>108</v>
      </c>
      <c r="C239" s="20" t="s">
        <v>107</v>
      </c>
      <c r="D239" s="20" t="s">
        <v>107</v>
      </c>
      <c r="E239" s="96" t="s">
        <v>107</v>
      </c>
      <c r="F239" s="96" t="s">
        <v>107</v>
      </c>
      <c r="G239" s="96" t="s">
        <v>107</v>
      </c>
      <c r="H239" s="20">
        <v>2</v>
      </c>
      <c r="I239" s="20"/>
      <c r="J239" s="20" t="s">
        <v>107</v>
      </c>
      <c r="K239" s="96" t="s">
        <v>107</v>
      </c>
      <c r="L239" s="20">
        <v>2</v>
      </c>
      <c r="M239" s="40">
        <v>700</v>
      </c>
      <c r="N239" s="39">
        <f>L239*M239</f>
        <v>1400</v>
      </c>
    </row>
    <row r="240" spans="1:14" ht="21.75" customHeight="1" x14ac:dyDescent="0.25">
      <c r="A240" s="9">
        <v>78</v>
      </c>
      <c r="B240" s="19" t="s">
        <v>109</v>
      </c>
      <c r="C240" s="95" t="s">
        <v>107</v>
      </c>
      <c r="D240" s="19">
        <v>2</v>
      </c>
      <c r="E240" s="19">
        <v>2</v>
      </c>
      <c r="F240" s="19">
        <v>2</v>
      </c>
      <c r="G240" s="19">
        <v>2</v>
      </c>
      <c r="H240" s="19">
        <v>2</v>
      </c>
      <c r="I240" s="19"/>
      <c r="J240" s="19">
        <v>2</v>
      </c>
      <c r="K240" s="19">
        <v>2</v>
      </c>
      <c r="L240" s="19">
        <v>14</v>
      </c>
      <c r="M240" s="37">
        <v>600</v>
      </c>
      <c r="N240" s="37">
        <f>L240*M240</f>
        <v>8400</v>
      </c>
    </row>
    <row r="241" spans="1:14" ht="21.75" customHeight="1" x14ac:dyDescent="0.25">
      <c r="A241" s="11">
        <v>79</v>
      </c>
      <c r="B241" s="20" t="s">
        <v>110</v>
      </c>
      <c r="C241" s="20">
        <v>1</v>
      </c>
      <c r="D241" s="20">
        <v>1</v>
      </c>
      <c r="E241" s="20">
        <v>1</v>
      </c>
      <c r="F241" s="20">
        <v>2</v>
      </c>
      <c r="G241" s="20">
        <v>2</v>
      </c>
      <c r="H241" s="20">
        <v>2</v>
      </c>
      <c r="I241" s="20"/>
      <c r="J241" s="20">
        <v>2</v>
      </c>
      <c r="K241" s="96" t="s">
        <v>107</v>
      </c>
      <c r="L241" s="20">
        <v>11</v>
      </c>
      <c r="M241" s="40">
        <v>500</v>
      </c>
      <c r="N241" s="39">
        <f>L241*M241</f>
        <v>5500</v>
      </c>
    </row>
    <row r="242" spans="1:14" ht="21.75" customHeight="1" x14ac:dyDescent="0.25">
      <c r="A242" s="9">
        <v>80</v>
      </c>
      <c r="B242" s="19" t="s">
        <v>115</v>
      </c>
      <c r="C242" s="19" t="s">
        <v>107</v>
      </c>
      <c r="D242" s="95" t="s">
        <v>107</v>
      </c>
      <c r="E242" s="19">
        <v>4</v>
      </c>
      <c r="F242" s="19">
        <v>4</v>
      </c>
      <c r="G242" s="19">
        <v>4</v>
      </c>
      <c r="H242" s="19">
        <v>4</v>
      </c>
      <c r="I242" s="19"/>
      <c r="J242" s="19">
        <v>4</v>
      </c>
      <c r="K242" s="95" t="s">
        <v>107</v>
      </c>
      <c r="L242" s="19">
        <v>20</v>
      </c>
      <c r="M242" s="37">
        <v>634.44000000000005</v>
      </c>
      <c r="N242" s="37">
        <f>L242*M242</f>
        <v>12688.800000000001</v>
      </c>
    </row>
    <row r="243" spans="1:14" ht="21.75" customHeight="1" x14ac:dyDescent="0.25">
      <c r="A243" s="120" t="s">
        <v>111</v>
      </c>
      <c r="B243" s="121"/>
      <c r="C243" s="121"/>
      <c r="D243" s="121"/>
      <c r="E243" s="121"/>
      <c r="F243" s="121"/>
      <c r="G243" s="121"/>
      <c r="H243" s="121"/>
      <c r="I243" s="121"/>
      <c r="J243" s="121"/>
      <c r="K243" s="121"/>
      <c r="L243" s="121"/>
      <c r="M243" s="122"/>
      <c r="N243" s="34">
        <f>SUM(N238:N242)</f>
        <v>29988.800000000003</v>
      </c>
    </row>
    <row r="246" spans="1:14" ht="19.5" customHeight="1" x14ac:dyDescent="0.25">
      <c r="A246" s="206" t="s">
        <v>116</v>
      </c>
      <c r="B246" s="207"/>
      <c r="C246" s="207"/>
      <c r="D246" s="207"/>
      <c r="E246" s="207"/>
      <c r="F246" s="207"/>
      <c r="G246" s="208"/>
      <c r="H246" s="209">
        <f>N231+N243</f>
        <v>65143.8</v>
      </c>
      <c r="I246" s="104"/>
    </row>
    <row r="247" spans="1:14" ht="15" customHeight="1" x14ac:dyDescent="0.25">
      <c r="A247" s="190" t="s">
        <v>117</v>
      </c>
      <c r="B247" s="191"/>
      <c r="C247" s="191"/>
      <c r="D247" s="191"/>
      <c r="E247" s="191"/>
      <c r="F247" s="191"/>
      <c r="G247" s="192"/>
      <c r="H247" s="210"/>
      <c r="I247" s="105"/>
    </row>
    <row r="248" spans="1:14" ht="7.5" customHeight="1" x14ac:dyDescent="0.25">
      <c r="A248" s="193"/>
      <c r="B248" s="194"/>
      <c r="C248" s="194"/>
      <c r="D248" s="194"/>
      <c r="E248" s="194"/>
      <c r="F248" s="194"/>
      <c r="G248" s="195"/>
      <c r="H248" s="211"/>
      <c r="I248" s="105"/>
    </row>
    <row r="251" spans="1:14" ht="19.5" x14ac:dyDescent="0.25">
      <c r="A251" s="186" t="s">
        <v>118</v>
      </c>
      <c r="B251" s="186"/>
      <c r="C251" s="186"/>
    </row>
    <row r="254" spans="1:14" x14ac:dyDescent="0.25">
      <c r="A254" s="23" t="s">
        <v>119</v>
      </c>
      <c r="B254" s="23" t="s">
        <v>120</v>
      </c>
      <c r="C254" s="23" t="s">
        <v>121</v>
      </c>
    </row>
    <row r="255" spans="1:14" ht="30.75" customHeight="1" x14ac:dyDescent="0.25">
      <c r="A255" s="212">
        <v>1</v>
      </c>
      <c r="B255" s="8" t="s">
        <v>122</v>
      </c>
      <c r="C255" s="33">
        <f>G41</f>
        <v>99966.3</v>
      </c>
    </row>
    <row r="256" spans="1:14" ht="33.75" customHeight="1" x14ac:dyDescent="0.25">
      <c r="A256" s="213"/>
      <c r="B256" s="8" t="s">
        <v>123</v>
      </c>
      <c r="C256" s="33">
        <f>F57</f>
        <v>22199.98</v>
      </c>
    </row>
    <row r="257" spans="1:3" ht="32.25" customHeight="1" x14ac:dyDescent="0.25">
      <c r="A257" s="213"/>
      <c r="B257" s="8" t="s">
        <v>124</v>
      </c>
      <c r="C257" s="33">
        <f>H119</f>
        <v>93325.989999999991</v>
      </c>
    </row>
    <row r="258" spans="1:3" ht="32.25" customHeight="1" x14ac:dyDescent="0.25">
      <c r="A258" s="213"/>
      <c r="B258" s="8" t="s">
        <v>125</v>
      </c>
      <c r="C258" s="33">
        <f>J191</f>
        <v>5660</v>
      </c>
    </row>
    <row r="259" spans="1:3" ht="27" customHeight="1" x14ac:dyDescent="0.25">
      <c r="A259" s="214"/>
      <c r="B259" s="8" t="s">
        <v>126</v>
      </c>
      <c r="C259" s="33">
        <f>H210</f>
        <v>244343.30000000002</v>
      </c>
    </row>
    <row r="260" spans="1:3" ht="27" customHeight="1" x14ac:dyDescent="0.25">
      <c r="A260" s="215" t="s">
        <v>127</v>
      </c>
      <c r="B260" s="216"/>
      <c r="C260" s="44">
        <f>SUM(C255:C259)</f>
        <v>465495.57</v>
      </c>
    </row>
    <row r="263" spans="1:3" x14ac:dyDescent="0.25">
      <c r="A263" s="23" t="s">
        <v>119</v>
      </c>
      <c r="B263" s="23" t="s">
        <v>120</v>
      </c>
      <c r="C263" s="23" t="s">
        <v>121</v>
      </c>
    </row>
    <row r="264" spans="1:3" ht="33" customHeight="1" x14ac:dyDescent="0.25">
      <c r="A264" s="25">
        <v>2</v>
      </c>
      <c r="B264" s="8" t="s">
        <v>128</v>
      </c>
      <c r="C264" s="33">
        <f>H246</f>
        <v>65143.8</v>
      </c>
    </row>
    <row r="265" spans="1:3" ht="32.25" customHeight="1" x14ac:dyDescent="0.25">
      <c r="A265" s="215" t="s">
        <v>129</v>
      </c>
      <c r="B265" s="216"/>
      <c r="C265" s="44">
        <f>C264</f>
        <v>65143.8</v>
      </c>
    </row>
    <row r="268" spans="1:3" ht="56.25" customHeight="1" x14ac:dyDescent="0.25">
      <c r="A268" s="175" t="s">
        <v>130</v>
      </c>
      <c r="B268" s="176"/>
      <c r="C268" s="45">
        <f>C260+C265</f>
        <v>530639.37</v>
      </c>
    </row>
    <row r="271" spans="1:3" x14ac:dyDescent="0.25">
      <c r="A271" s="17" t="s">
        <v>131</v>
      </c>
    </row>
    <row r="272" spans="1:3" x14ac:dyDescent="0.25">
      <c r="A272" s="18"/>
    </row>
    <row r="273" spans="1:19" x14ac:dyDescent="0.25">
      <c r="A273" s="31" t="s">
        <v>132</v>
      </c>
      <c r="B273" s="31"/>
      <c r="C273" s="31"/>
      <c r="D273" s="31"/>
      <c r="E273" s="31"/>
      <c r="F273" s="31"/>
      <c r="G273" s="31"/>
      <c r="H273" s="31"/>
      <c r="I273" s="31"/>
      <c r="J273" s="31"/>
      <c r="K273" s="31"/>
      <c r="L273" s="31"/>
      <c r="M273" s="31"/>
      <c r="N273" s="31"/>
      <c r="O273" s="31"/>
      <c r="P273" s="31"/>
      <c r="Q273" s="31"/>
      <c r="R273" s="31"/>
      <c r="S273" s="31"/>
    </row>
    <row r="274" spans="1:19" x14ac:dyDescent="0.25">
      <c r="A274" s="18"/>
    </row>
    <row r="275" spans="1:19" ht="31.5" customHeight="1" x14ac:dyDescent="0.25">
      <c r="A275" s="238" t="s">
        <v>133</v>
      </c>
      <c r="B275" s="238"/>
      <c r="C275" s="238"/>
      <c r="D275" s="238"/>
      <c r="E275" s="238"/>
      <c r="F275" s="238"/>
      <c r="G275" s="238"/>
      <c r="H275" s="238"/>
      <c r="I275" s="238"/>
      <c r="J275" s="238"/>
      <c r="K275" s="238"/>
      <c r="L275" s="238"/>
      <c r="M275" s="238"/>
      <c r="N275" s="238"/>
      <c r="O275" s="2"/>
      <c r="P275" s="2"/>
      <c r="Q275" s="2"/>
      <c r="R275" s="2"/>
      <c r="S275" s="2"/>
    </row>
    <row r="276" spans="1:19" x14ac:dyDescent="0.25">
      <c r="A276" s="18"/>
    </row>
    <row r="277" spans="1:19" ht="31.5" customHeight="1" x14ac:dyDescent="0.25">
      <c r="A277" s="238" t="s">
        <v>134</v>
      </c>
      <c r="B277" s="238"/>
      <c r="C277" s="238"/>
      <c r="D277" s="238"/>
      <c r="E277" s="238"/>
      <c r="F277" s="238"/>
      <c r="G277" s="238"/>
      <c r="H277" s="238"/>
      <c r="I277" s="238"/>
      <c r="J277" s="238"/>
      <c r="K277" s="238"/>
      <c r="L277" s="238"/>
      <c r="M277" s="238"/>
      <c r="N277" s="238"/>
      <c r="O277" s="2"/>
      <c r="P277" s="2"/>
      <c r="Q277" s="2"/>
      <c r="R277" s="2"/>
      <c r="S277" s="2"/>
    </row>
    <row r="278" spans="1:19" x14ac:dyDescent="0.25">
      <c r="A278" s="18"/>
    </row>
    <row r="279" spans="1:19" ht="32.25" customHeight="1" x14ac:dyDescent="0.25">
      <c r="A279" s="238" t="s">
        <v>135</v>
      </c>
      <c r="B279" s="238"/>
      <c r="C279" s="238"/>
      <c r="D279" s="238"/>
      <c r="E279" s="238"/>
      <c r="F279" s="238"/>
      <c r="G279" s="238"/>
      <c r="H279" s="238"/>
      <c r="I279" s="238"/>
      <c r="J279" s="238"/>
      <c r="K279" s="238"/>
      <c r="L279" s="238"/>
      <c r="M279" s="238"/>
      <c r="N279" s="238"/>
      <c r="O279" s="32"/>
      <c r="P279" s="32"/>
      <c r="Q279" s="32"/>
      <c r="R279" s="32"/>
      <c r="S279" s="32"/>
    </row>
    <row r="280" spans="1:19" x14ac:dyDescent="0.25">
      <c r="A280" s="18"/>
    </row>
    <row r="281" spans="1:19" x14ac:dyDescent="0.25">
      <c r="A281" s="32" t="s">
        <v>136</v>
      </c>
      <c r="B281" s="32"/>
      <c r="C281" s="32"/>
      <c r="D281" s="32"/>
      <c r="E281" s="32"/>
      <c r="F281" s="32"/>
      <c r="G281" s="32"/>
      <c r="H281" s="32"/>
      <c r="I281" s="32"/>
      <c r="J281" s="32"/>
      <c r="K281" s="32"/>
      <c r="L281" s="32"/>
      <c r="M281" s="32"/>
      <c r="N281" s="32"/>
      <c r="O281" s="32"/>
      <c r="P281" s="32"/>
      <c r="Q281" s="32"/>
      <c r="R281" s="32"/>
      <c r="S281" s="32"/>
    </row>
    <row r="284" spans="1:19" x14ac:dyDescent="0.25">
      <c r="A284" s="1" t="s">
        <v>137</v>
      </c>
    </row>
    <row r="286" spans="1:19" x14ac:dyDescent="0.25">
      <c r="A286" s="1" t="s">
        <v>138</v>
      </c>
    </row>
    <row r="288" spans="1:19" x14ac:dyDescent="0.25">
      <c r="A288" s="1" t="s">
        <v>139</v>
      </c>
    </row>
    <row r="290" spans="1:1" x14ac:dyDescent="0.25">
      <c r="A290" s="1" t="s">
        <v>140</v>
      </c>
    </row>
    <row r="292" spans="1:1" x14ac:dyDescent="0.25">
      <c r="A292" s="1" t="s">
        <v>141</v>
      </c>
    </row>
    <row r="294" spans="1:1" x14ac:dyDescent="0.25">
      <c r="A294" s="1" t="s">
        <v>190</v>
      </c>
    </row>
    <row r="296" spans="1:1" x14ac:dyDescent="0.25">
      <c r="A296" s="1" t="s">
        <v>191</v>
      </c>
    </row>
    <row r="298" spans="1:1" x14ac:dyDescent="0.25">
      <c r="A298" s="1" t="s">
        <v>192</v>
      </c>
    </row>
    <row r="300" spans="1:1" x14ac:dyDescent="0.25">
      <c r="A300" s="1" t="s">
        <v>193</v>
      </c>
    </row>
    <row r="302" spans="1:1" x14ac:dyDescent="0.25">
      <c r="A302" s="1" t="s">
        <v>194</v>
      </c>
    </row>
    <row r="304" spans="1:1" x14ac:dyDescent="0.25">
      <c r="A304" s="1" t="s">
        <v>195</v>
      </c>
    </row>
    <row r="306" spans="1:1" x14ac:dyDescent="0.25">
      <c r="A306" s="1" t="s">
        <v>196</v>
      </c>
    </row>
  </sheetData>
  <mergeCells count="140">
    <mergeCell ref="A279:N279"/>
    <mergeCell ref="E35:E37"/>
    <mergeCell ref="A16:N16"/>
    <mergeCell ref="A44:N44"/>
    <mergeCell ref="A60:N60"/>
    <mergeCell ref="A148:N148"/>
    <mergeCell ref="A194:N194"/>
    <mergeCell ref="A216:N216"/>
    <mergeCell ref="D48:D49"/>
    <mergeCell ref="C48:C49"/>
    <mergeCell ref="G63:G64"/>
    <mergeCell ref="F63:F64"/>
    <mergeCell ref="D63:D64"/>
    <mergeCell ref="F65:F66"/>
    <mergeCell ref="D65:D66"/>
    <mergeCell ref="G66:G67"/>
    <mergeCell ref="G200:G201"/>
    <mergeCell ref="H200:H201"/>
    <mergeCell ref="A219:N219"/>
    <mergeCell ref="A275:N275"/>
    <mergeCell ref="A277:N277"/>
    <mergeCell ref="L223:L224"/>
    <mergeCell ref="M223:M224"/>
    <mergeCell ref="N223:N224"/>
    <mergeCell ref="A1:N1"/>
    <mergeCell ref="A4:N4"/>
    <mergeCell ref="A7:N7"/>
    <mergeCell ref="A9:N9"/>
    <mergeCell ref="A11:N11"/>
    <mergeCell ref="A13:N13"/>
    <mergeCell ref="A30:H30"/>
    <mergeCell ref="E50:E51"/>
    <mergeCell ref="F50:F51"/>
    <mergeCell ref="E48:E49"/>
    <mergeCell ref="F48:F49"/>
    <mergeCell ref="A33:A37"/>
    <mergeCell ref="B33:B37"/>
    <mergeCell ref="C33:C34"/>
    <mergeCell ref="C35:C37"/>
    <mergeCell ref="D33:D34"/>
    <mergeCell ref="D35:D36"/>
    <mergeCell ref="E33:E34"/>
    <mergeCell ref="F179:F180"/>
    <mergeCell ref="F159:F160"/>
    <mergeCell ref="F164:F165"/>
    <mergeCell ref="F189:F190"/>
    <mergeCell ref="G181:G185"/>
    <mergeCell ref="H181:H185"/>
    <mergeCell ref="J181:J185"/>
    <mergeCell ref="G36:G37"/>
    <mergeCell ref="F36:F37"/>
    <mergeCell ref="H63:H64"/>
    <mergeCell ref="H65:H66"/>
    <mergeCell ref="G166:G170"/>
    <mergeCell ref="H166:H170"/>
    <mergeCell ref="J166:J170"/>
    <mergeCell ref="J154:J155"/>
    <mergeCell ref="D186:D190"/>
    <mergeCell ref="E186:E190"/>
    <mergeCell ref="G186:G190"/>
    <mergeCell ref="H186:H190"/>
    <mergeCell ref="J152:J153"/>
    <mergeCell ref="H152:H153"/>
    <mergeCell ref="F174:F175"/>
    <mergeCell ref="F169:F170"/>
    <mergeCell ref="G152:G153"/>
    <mergeCell ref="G154:G155"/>
    <mergeCell ref="J186:J190"/>
    <mergeCell ref="D176:D180"/>
    <mergeCell ref="E176:E180"/>
    <mergeCell ref="G176:G180"/>
    <mergeCell ref="H176:H180"/>
    <mergeCell ref="J176:J180"/>
    <mergeCell ref="F184:F185"/>
    <mergeCell ref="A197:A201"/>
    <mergeCell ref="B197:B201"/>
    <mergeCell ref="F197:F201"/>
    <mergeCell ref="A210:G210"/>
    <mergeCell ref="A181:A190"/>
    <mergeCell ref="B181:C190"/>
    <mergeCell ref="D181:D185"/>
    <mergeCell ref="E181:E185"/>
    <mergeCell ref="A191:H191"/>
    <mergeCell ref="A268:B268"/>
    <mergeCell ref="A213:G213"/>
    <mergeCell ref="A222:N222"/>
    <mergeCell ref="A223:A225"/>
    <mergeCell ref="B223:B225"/>
    <mergeCell ref="A231:M231"/>
    <mergeCell ref="A251:C251"/>
    <mergeCell ref="A235:A237"/>
    <mergeCell ref="B235:B237"/>
    <mergeCell ref="A243:M243"/>
    <mergeCell ref="A234:N234"/>
    <mergeCell ref="N235:N236"/>
    <mergeCell ref="A247:G248"/>
    <mergeCell ref="L235:L236"/>
    <mergeCell ref="M235:M236"/>
    <mergeCell ref="C223:K224"/>
    <mergeCell ref="C235:K236"/>
    <mergeCell ref="A246:G246"/>
    <mergeCell ref="H246:H248"/>
    <mergeCell ref="A255:A259"/>
    <mergeCell ref="A260:B260"/>
    <mergeCell ref="A265:B265"/>
    <mergeCell ref="A171:A180"/>
    <mergeCell ref="B171:C180"/>
    <mergeCell ref="D171:D175"/>
    <mergeCell ref="E171:E175"/>
    <mergeCell ref="G171:G175"/>
    <mergeCell ref="H171:H175"/>
    <mergeCell ref="J171:J175"/>
    <mergeCell ref="A156:A170"/>
    <mergeCell ref="B156:C170"/>
    <mergeCell ref="D156:D160"/>
    <mergeCell ref="E156:E160"/>
    <mergeCell ref="G156:G160"/>
    <mergeCell ref="H156:H160"/>
    <mergeCell ref="D161:D165"/>
    <mergeCell ref="E161:E165"/>
    <mergeCell ref="G161:G165"/>
    <mergeCell ref="D166:D170"/>
    <mergeCell ref="E166:E170"/>
    <mergeCell ref="J156:J160"/>
    <mergeCell ref="J161:J165"/>
    <mergeCell ref="A63:A67"/>
    <mergeCell ref="A41:F41"/>
    <mergeCell ref="A47:A51"/>
    <mergeCell ref="B47:B51"/>
    <mergeCell ref="A57:E57"/>
    <mergeCell ref="H161:H165"/>
    <mergeCell ref="B63:B67"/>
    <mergeCell ref="C63:C67"/>
    <mergeCell ref="E63:E67"/>
    <mergeCell ref="A119:G119"/>
    <mergeCell ref="A151:A155"/>
    <mergeCell ref="B151:C155"/>
    <mergeCell ref="E151:E155"/>
    <mergeCell ref="F151:F155"/>
    <mergeCell ref="H154:H155"/>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Planilha1!_Hlk81578676</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Tereza Souza Mendes</cp:lastModifiedBy>
  <dcterms:created xsi:type="dcterms:W3CDTF">2023-04-13T12:10:17Z</dcterms:created>
  <dcterms:modified xsi:type="dcterms:W3CDTF">2023-07-18T18:07:27Z</dcterms:modified>
</cp:coreProperties>
</file>