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PL\2023\PROCESSO ADMINISTRATIVO\5882022 - IMPRESSÃO MuNEAN E COREN\1. Edital\"/>
    </mc:Choice>
  </mc:AlternateContent>
  <xr:revisionPtr revIDLastSave="0" documentId="13_ncr:1_{9FA0E747-0546-4A47-B710-A07CED38CC10}" xr6:coauthVersionLast="47" xr6:coauthVersionMax="47" xr10:uidLastSave="{00000000-0000-0000-0000-000000000000}"/>
  <bookViews>
    <workbookView xWindow="28680" yWindow="1035" windowWidth="21840" windowHeight="13020" xr2:uid="{CCE742BB-5FEF-4DCF-91DF-15BBC08F0F0C}"/>
  </bookViews>
  <sheets>
    <sheet name="Planilha1" sheetId="1" r:id="rId1"/>
  </sheets>
  <definedNames>
    <definedName name="_Hlk81578676" localSheetId="0">Planilha1!$A$144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1" l="1"/>
  <c r="J115" i="1"/>
  <c r="J130" i="1"/>
  <c r="I129" i="1"/>
  <c r="J128" i="1"/>
  <c r="I128" i="1"/>
  <c r="J111" i="1"/>
  <c r="I110" i="1"/>
  <c r="J108" i="1"/>
  <c r="I108" i="1"/>
  <c r="J106" i="1"/>
  <c r="I106" i="1"/>
  <c r="J102" i="1"/>
  <c r="I102" i="1"/>
  <c r="G102" i="1"/>
  <c r="J95" i="1"/>
  <c r="I95" i="1"/>
  <c r="G95" i="1"/>
  <c r="H102" i="1"/>
  <c r="H95" i="1"/>
  <c r="J127" i="1"/>
  <c r="I127" i="1"/>
  <c r="J86" i="1"/>
  <c r="I85" i="1"/>
  <c r="J83" i="1"/>
  <c r="I83" i="1"/>
  <c r="J82" i="1"/>
  <c r="I82" i="1"/>
  <c r="G82" i="1"/>
  <c r="J81" i="1"/>
  <c r="I81" i="1"/>
  <c r="G81" i="1"/>
  <c r="J80" i="1"/>
  <c r="I80" i="1"/>
  <c r="G80" i="1"/>
  <c r="J79" i="1"/>
  <c r="I79" i="1"/>
  <c r="G79" i="1"/>
  <c r="J78" i="1"/>
  <c r="I78" i="1"/>
  <c r="G78" i="1"/>
  <c r="J77" i="1"/>
  <c r="I77" i="1"/>
  <c r="G77" i="1"/>
  <c r="J70" i="1"/>
  <c r="I70" i="1"/>
  <c r="G70" i="1"/>
  <c r="H82" i="1"/>
  <c r="H81" i="1"/>
  <c r="H80" i="1"/>
  <c r="H79" i="1"/>
  <c r="H78" i="1"/>
  <c r="H77" i="1"/>
  <c r="H70" i="1"/>
  <c r="J126" i="1"/>
  <c r="I126" i="1"/>
  <c r="J61" i="1"/>
  <c r="I60" i="1"/>
  <c r="J58" i="1"/>
  <c r="I58" i="1"/>
  <c r="J55" i="1"/>
  <c r="I55" i="1"/>
  <c r="J54" i="1"/>
  <c r="I54" i="1"/>
  <c r="J53" i="1"/>
  <c r="I53" i="1"/>
  <c r="J51" i="1"/>
  <c r="I51" i="1"/>
  <c r="H54" i="1"/>
  <c r="H53" i="1"/>
  <c r="H51" i="1"/>
  <c r="H44" i="1"/>
  <c r="I44" i="1" s="1"/>
  <c r="J44" i="1" s="1"/>
  <c r="H25" i="1"/>
  <c r="I25" i="1" s="1"/>
  <c r="J25" i="1" s="1"/>
  <c r="H22" i="1"/>
  <c r="I22" i="1" s="1"/>
  <c r="J22" i="1" s="1"/>
  <c r="H15" i="1"/>
  <c r="G51" i="1"/>
  <c r="G44" i="1"/>
  <c r="J32" i="1"/>
  <c r="I32" i="1"/>
  <c r="J30" i="1"/>
  <c r="I30" i="1"/>
  <c r="J28" i="1"/>
  <c r="I28" i="1"/>
  <c r="J26" i="1"/>
  <c r="I26" i="1"/>
  <c r="G25" i="1"/>
  <c r="G22" i="1"/>
  <c r="I15" i="1"/>
  <c r="G15" i="1"/>
  <c r="I34" i="1" l="1"/>
  <c r="I125" i="1" s="1"/>
  <c r="J15" i="1"/>
  <c r="J35" i="1" s="1"/>
  <c r="J125" i="1" s="1"/>
</calcChain>
</file>

<file path=xl/sharedStrings.xml><?xml version="1.0" encoding="utf-8"?>
<sst xmlns="http://schemas.openxmlformats.org/spreadsheetml/2006/main" count="241" uniqueCount="98">
  <si>
    <t>ANEXO A - TERMO DE REFERÊNCIA</t>
  </si>
  <si>
    <t>MODELO DE PLANILHA DE PROPOSTA DE PREÇOS</t>
  </si>
  <si>
    <t>GRUPO 1 - MuNEAN/BA</t>
  </si>
  <si>
    <t>ITEM</t>
  </si>
  <si>
    <t>ESPECIFICAÇÃO</t>
  </si>
  <si>
    <t>UNIDADE</t>
  </si>
  <si>
    <t>MUNEAN/BA - GRUPO 1</t>
  </si>
  <si>
    <t>LOCALIDADE</t>
  </si>
  <si>
    <t>QUANTIDADE MENSAL</t>
  </si>
  <si>
    <t>(A)</t>
  </si>
  <si>
    <t>VALOR UNITÁRIO</t>
  </si>
  <si>
    <t>(B)</t>
  </si>
  <si>
    <t>R$</t>
  </si>
  <si>
    <t>VALOR MENSAL</t>
  </si>
  <si>
    <t>(C = A X B)</t>
  </si>
  <si>
    <t>QUANTIDADE ANUAL</t>
  </si>
  <si>
    <t>(D = A X 12)</t>
  </si>
  <si>
    <t>VALOR ANUAL</t>
  </si>
  <si>
    <t>(E = B X D)</t>
  </si>
  <si>
    <t>VALOR TOTAL P/ 4 ANOS</t>
  </si>
  <si>
    <t>(F = E X 4)</t>
  </si>
  <si>
    <t>Impressora Multifuncional Policromática</t>
  </si>
  <si>
    <t>(TIPO A)</t>
  </si>
  <si>
    <t>Franquias:</t>
  </si>
  <si>
    <t>600 páginas A4 P&amp;B/mês</t>
  </si>
  <si>
    <t>100 páginas A3 P&amp;B/mês</t>
  </si>
  <si>
    <t>150 páginas A4 Coloridas/mês</t>
  </si>
  <si>
    <t>150 páginas A3 Coloridas / mês</t>
  </si>
  <si>
    <t>Unidade</t>
  </si>
  <si>
    <t>Salvador/BA</t>
  </si>
  <si>
    <t>Impressora Multifuncional Monocromática</t>
  </si>
  <si>
    <t>(TIPO B )</t>
  </si>
  <si>
    <t>550 páginas A4 P&amp;B/mês</t>
  </si>
  <si>
    <t>Cachoeira/BA</t>
  </si>
  <si>
    <t>Impressão excedente A4 P&amp;B</t>
  </si>
  <si>
    <r>
      <t>(Para impressoras </t>
    </r>
    <r>
      <rPr>
        <b/>
        <sz val="11"/>
        <color rgb="FF000000"/>
        <rFont val="Calibri"/>
        <family val="2"/>
      </rPr>
      <t>TIPO B</t>
    </r>
    <r>
      <rPr>
        <sz val="11"/>
        <color rgb="FF000000"/>
        <rFont val="Calibri"/>
        <family val="2"/>
      </rPr>
      <t>)</t>
    </r>
  </si>
  <si>
    <t>Página</t>
  </si>
  <si>
    <t>Salvador/BA Cachoeira/BA</t>
  </si>
  <si>
    <t>Impressão excedente A3 P&amp;B</t>
  </si>
  <si>
    <r>
      <t>(Para impressoras </t>
    </r>
    <r>
      <rPr>
        <b/>
        <sz val="11"/>
        <color rgb="FF000000"/>
        <rFont val="Calibri"/>
        <family val="2"/>
      </rPr>
      <t>TIPO A</t>
    </r>
    <r>
      <rPr>
        <sz val="11"/>
        <color rgb="FF000000"/>
        <rFont val="Calibri"/>
        <family val="2"/>
      </rPr>
      <t>)</t>
    </r>
  </si>
  <si>
    <t>Impressão excedente A4 colorida</t>
  </si>
  <si>
    <t>Impressão excedente A3 colorida</t>
  </si>
  <si>
    <t>VALOR TOTAL ESTIMADO ANUAL DO GRUPO 1 →</t>
  </si>
  <si>
    <t>VALOR TOTAL ESTIMADO PARA 4 ANOS DO GRUPO 1 →</t>
  </si>
  <si>
    <t>GRUPO 2 - COREN/PB</t>
  </si>
  <si>
    <t>COREN/PB - GRUPO 2</t>
  </si>
  <si>
    <t>João Pessoa/PB</t>
  </si>
  <si>
    <t>Campina Grande/PB</t>
  </si>
  <si>
    <t>Patos/PB</t>
  </si>
  <si>
    <t>VALOR TOTAL ESTIMADO ANUAL DO GRUPO 2 →</t>
  </si>
  <si>
    <t>VALOR TOTAL ESTIMADO PARA 4 ANOS DO GRUPO 2 →</t>
  </si>
  <si>
    <t>GRUPO 3 - COREN/RO</t>
  </si>
  <si>
    <t>COREN/RO - GRUPO 3</t>
  </si>
  <si>
    <t>Porto Velho/RO</t>
  </si>
  <si>
    <t>Ariquemes/RO</t>
  </si>
  <si>
    <t>Ji-Paraná/RO</t>
  </si>
  <si>
    <t>Cacoal/RO</t>
  </si>
  <si>
    <t>Guarajá-Mirim/RO</t>
  </si>
  <si>
    <t>Vilhena/RO</t>
  </si>
  <si>
    <t>VALOR TOTAL ESTIMADO ANUAL DO GRUPO 3 →</t>
  </si>
  <si>
    <t>VALOR TOTAL ESTIMADO PARA 4 ANOS DO GRUPO 3 →</t>
  </si>
  <si>
    <t>GRUPO 4 - COREN/PA</t>
  </si>
  <si>
    <t>COREN/PA - GRUPO 4</t>
  </si>
  <si>
    <t>Belém/PA</t>
  </si>
  <si>
    <t>VALOR TOTAL ESTIMADO ANUAL DO GRUPO 4 →</t>
  </si>
  <si>
    <t>VALOR TOTAL ESTIMADO PARA 4 ANOS DO GRUPO 4 →</t>
  </si>
  <si>
    <t>QUADRO-RESUMO DA CONTRATAÇÃO</t>
  </si>
  <si>
    <t>X</t>
  </si>
  <si>
    <t>VALOR TOTAL ANUAL MÁXIMO</t>
  </si>
  <si>
    <t>(R$)</t>
  </si>
  <si>
    <t>VALOR TOTAL P/ 4 ANOS</t>
  </si>
  <si>
    <t>GRUPO 2 - COREN/PB</t>
  </si>
  <si>
    <t>Observações:</t>
  </si>
  <si>
    <t>LOCAL E DATA: ________________________</t>
  </si>
  <si>
    <t>RAZÃO SOCIAL DA EMPRESA: ________________________</t>
  </si>
  <si>
    <t>CNPJ: ________________________</t>
  </si>
  <si>
    <t>NOME DO REPRESENTANTE LEGAL DA EMPRESA: ________________________</t>
  </si>
  <si>
    <t>RG/CPF: ________________________</t>
  </si>
  <si>
    <t>TELEFONE FIXO CONTATO NA EMPRESA: ________________________</t>
  </si>
  <si>
    <t>TELEFONE CELULAR: __________________________</t>
  </si>
  <si>
    <t>ENDEREÇO COMPLETO: ________________________</t>
  </si>
  <si>
    <t>E-MAIL: __________________________</t>
  </si>
  <si>
    <t>BANCO: __________________________</t>
  </si>
  <si>
    <t>AGÊNCIA: _________________________</t>
  </si>
  <si>
    <t>CONTA CORRENTE: ______________________</t>
  </si>
  <si>
    <t>VALOR GLOBAL ANUAL MÁXIMO ESTIMADO DA CONTRATAÇÃO  →</t>
  </si>
  <si>
    <t>(Somatório do valor total anual dos Grupos 1+2+3+4)</t>
  </si>
  <si>
    <t>VALOR GLOBAL MÁXIMO ESTIMADO DA CONTRATAÇÃO PARA 4 ANOS  →</t>
  </si>
  <si>
    <t>(Somatório do valor total para 4 anos dos Grupos 1+2+3+4)</t>
  </si>
  <si>
    <t>VALOR GLOBAL ANUAL MÁXIMO ESTIMADO DA CONTRATAÇÃO  →</t>
  </si>
  <si>
    <t>1. A proponente deverá preencher os itens da Planilha de Formação de Preços respectiva, segundo o produto a ser fornecido, conforme indicado na tabela abaixo.</t>
  </si>
  <si>
    <t>2. Nos valores informados estão compreendidos, além dos tributos, todos e quaisquer encargos que, direta ou indiretamente, decorram da execução do objeto licitado.</t>
  </si>
  <si>
    <t>3. Na proposta, deverão ser apresentadas, ainda, quaisquer outras informações afins, que a proponente julgar necessárias ou convenientes.</t>
  </si>
  <si>
    <t>1. Não serão aceitos valores superiores aos descritos nas tabelas acima.</t>
  </si>
  <si>
    <t>2. A licitante que apresentar proposta manifestamente inexequível, conforme item 12.3.4.1 do Edital, deve enviar documentação que comprove que os custos dos insumos são coerentes com os de mercado e que os coeficientes de produtividade são compatíveis com a execução do objeto desta licitação.</t>
  </si>
  <si>
    <t>3.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</si>
  <si>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r>
      <t>4. A licitante </t>
    </r>
    <r>
      <rPr>
        <b/>
        <sz val="11"/>
        <color rgb="FF000000"/>
        <rFont val="Calibri"/>
        <family val="2"/>
      </rPr>
      <t>deverá</t>
    </r>
    <r>
      <rPr>
        <sz val="11"/>
        <color rgb="FF000000"/>
        <rFont val="Calibri"/>
        <family val="2"/>
      </rPr>
      <t> preencher e apresentar a planilha descritiva dos itens/serviços e de formação de preços, conforme modelo disponível no Anexo I do Termo de Referência, e enviar com todas as documentações exigidas neste Edital.</t>
    </r>
  </si>
  <si>
    <t>5. Os preços deverão ser expressos em moeda corrente nacional (Real) com no máximo 02 (duas) casas decimais.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</si>
</sst>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Times New Roman"/>
      <family val="1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5"/>
      <color rgb="FF000000"/>
      <name val="Calibri"/>
      <family val="2"/>
    </font>
    <font>
      <b/>
      <sz val="15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46464"/>
      </left>
      <right style="medium">
        <color rgb="FF000000"/>
      </right>
      <top style="medium">
        <color rgb="FF646464"/>
      </top>
      <bottom/>
      <diagonal/>
    </border>
    <border>
      <left style="medium">
        <color rgb="FF000000"/>
      </left>
      <right style="medium">
        <color rgb="FF000000"/>
      </right>
      <top style="medium">
        <color rgb="FF646464"/>
      </top>
      <bottom/>
      <diagonal/>
    </border>
    <border>
      <left style="medium">
        <color rgb="FF000000"/>
      </left>
      <right/>
      <top style="medium">
        <color rgb="FF646464"/>
      </top>
      <bottom style="medium">
        <color rgb="FF000000"/>
      </bottom>
      <diagonal/>
    </border>
    <border>
      <left/>
      <right/>
      <top style="medium">
        <color rgb="FF646464"/>
      </top>
      <bottom style="medium">
        <color rgb="FF000000"/>
      </bottom>
      <diagonal/>
    </border>
    <border>
      <left/>
      <right style="medium">
        <color rgb="FF646464"/>
      </right>
      <top style="medium">
        <color rgb="FF646464"/>
      </top>
      <bottom style="medium">
        <color rgb="FF000000"/>
      </bottom>
      <diagonal/>
    </border>
    <border>
      <left style="medium">
        <color rgb="FF6464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646464"/>
      </right>
      <top style="medium">
        <color rgb="FF000000"/>
      </top>
      <bottom/>
      <diagonal/>
    </border>
    <border>
      <left style="medium">
        <color rgb="FF000000"/>
      </left>
      <right style="medium">
        <color rgb="FF646464"/>
      </right>
      <top/>
      <bottom/>
      <diagonal/>
    </border>
    <border>
      <left style="medium">
        <color rgb="FF6464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646464"/>
      </right>
      <top/>
      <bottom style="medium">
        <color rgb="FF000000"/>
      </bottom>
      <diagonal/>
    </border>
    <border>
      <left style="medium">
        <color rgb="FF6464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646464"/>
      </right>
      <top style="medium">
        <color rgb="FF000000"/>
      </top>
      <bottom style="medium">
        <color rgb="FF000000"/>
      </bottom>
      <diagonal/>
    </border>
    <border>
      <left style="medium">
        <color rgb="FF6464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646464"/>
      </left>
      <right/>
      <top style="medium">
        <color rgb="FF000000"/>
      </top>
      <bottom style="medium">
        <color rgb="FF646464"/>
      </bottom>
      <diagonal/>
    </border>
    <border>
      <left/>
      <right/>
      <top style="medium">
        <color rgb="FF000000"/>
      </top>
      <bottom style="medium">
        <color rgb="FF6464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6464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646464"/>
      </bottom>
      <diagonal/>
    </border>
    <border>
      <left style="medium">
        <color rgb="FF000000"/>
      </left>
      <right style="medium">
        <color rgb="FF646464"/>
      </right>
      <top style="medium">
        <color rgb="FF000000"/>
      </top>
      <bottom style="medium">
        <color rgb="FF6464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4" fontId="6" fillId="6" borderId="25" xfId="0" applyNumberFormat="1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4" fontId="10" fillId="8" borderId="25" xfId="0" applyNumberFormat="1" applyFont="1" applyFill="1" applyBorder="1" applyAlignment="1">
      <alignment horizontal="center" vertical="center" wrapText="1"/>
    </xf>
    <xf numFmtId="44" fontId="7" fillId="0" borderId="2" xfId="0" applyNumberFormat="1" applyFont="1" applyBorder="1" applyAlignment="1">
      <alignment horizontal="center" vertical="center" wrapText="1"/>
    </xf>
    <xf numFmtId="44" fontId="7" fillId="0" borderId="3" xfId="0" applyNumberFormat="1" applyFont="1" applyBorder="1" applyAlignment="1">
      <alignment horizontal="center" vertical="center" wrapText="1"/>
    </xf>
    <xf numFmtId="44" fontId="7" fillId="0" borderId="4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44" fontId="7" fillId="0" borderId="13" xfId="0" applyNumberFormat="1" applyFont="1" applyBorder="1" applyAlignment="1">
      <alignment horizontal="center" vertical="center" wrapText="1"/>
    </xf>
    <xf numFmtId="44" fontId="7" fillId="0" borderId="14" xfId="0" applyNumberFormat="1" applyFont="1" applyBorder="1" applyAlignment="1">
      <alignment horizontal="center" vertical="center" wrapText="1"/>
    </xf>
    <xf numFmtId="44" fontId="7" fillId="0" borderId="16" xfId="0" applyNumberFormat="1" applyFont="1" applyBorder="1" applyAlignment="1">
      <alignment horizontal="center" vertical="center" wrapText="1"/>
    </xf>
    <xf numFmtId="44" fontId="7" fillId="0" borderId="18" xfId="0" applyNumberFormat="1" applyFont="1" applyBorder="1" applyAlignment="1">
      <alignment horizontal="center" vertical="center" wrapText="1"/>
    </xf>
    <xf numFmtId="44" fontId="10" fillId="4" borderId="1" xfId="0" applyNumberFormat="1" applyFont="1" applyFill="1" applyBorder="1" applyAlignment="1">
      <alignment horizontal="center" vertical="center" wrapText="1"/>
    </xf>
    <xf numFmtId="44" fontId="10" fillId="5" borderId="24" xfId="0" applyNumberFormat="1" applyFont="1" applyFill="1" applyBorder="1" applyAlignment="1">
      <alignment horizontal="center" vertical="center" wrapText="1"/>
    </xf>
    <xf numFmtId="44" fontId="11" fillId="5" borderId="27" xfId="0" applyNumberFormat="1" applyFont="1" applyFill="1" applyBorder="1" applyAlignment="1">
      <alignment horizontal="center" vertical="center" wrapText="1"/>
    </xf>
    <xf numFmtId="8" fontId="11" fillId="5" borderId="2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8C65-77FD-4785-85D7-884BA691E97A}">
  <dimension ref="A1:J154"/>
  <sheetViews>
    <sheetView tabSelected="1" workbookViewId="0">
      <selection sqref="A1:J1"/>
    </sheetView>
  </sheetViews>
  <sheetFormatPr defaultRowHeight="15" x14ac:dyDescent="0.25"/>
  <cols>
    <col min="2" max="2" width="27.7109375" customWidth="1"/>
    <col min="3" max="3" width="13" customWidth="1"/>
    <col min="4" max="4" width="18.5703125" customWidth="1"/>
    <col min="5" max="5" width="15.28515625" customWidth="1"/>
    <col min="6" max="6" width="14.140625" customWidth="1"/>
    <col min="7" max="7" width="15.42578125" customWidth="1"/>
    <col min="8" max="8" width="16.42578125" customWidth="1"/>
    <col min="9" max="9" width="17.7109375" customWidth="1"/>
    <col min="10" max="10" width="22.42578125" customWidth="1"/>
  </cols>
  <sheetData>
    <row r="1" spans="1:10" ht="41.2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8.75" x14ac:dyDescent="0.25">
      <c r="A2" s="1"/>
    </row>
    <row r="3" spans="1:10" ht="42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8.75" x14ac:dyDescent="0.25">
      <c r="A4" s="2"/>
    </row>
    <row r="5" spans="1:10" ht="25.5" customHeight="1" x14ac:dyDescent="0.25">
      <c r="A5" s="75" t="s">
        <v>90</v>
      </c>
      <c r="B5" s="75"/>
      <c r="C5" s="75"/>
      <c r="D5" s="75"/>
      <c r="E5" s="75"/>
      <c r="F5" s="75"/>
      <c r="G5" s="75"/>
      <c r="H5" s="75"/>
      <c r="I5" s="75"/>
      <c r="J5" s="75"/>
    </row>
    <row r="6" spans="1:10" ht="24" customHeight="1" x14ac:dyDescent="0.25">
      <c r="A6" s="75" t="s">
        <v>91</v>
      </c>
      <c r="B6" s="75"/>
      <c r="C6" s="75"/>
      <c r="D6" s="75"/>
      <c r="E6" s="75"/>
      <c r="F6" s="75"/>
      <c r="G6" s="75"/>
      <c r="H6" s="75"/>
      <c r="I6" s="75"/>
      <c r="J6" s="75"/>
    </row>
    <row r="7" spans="1:10" ht="25.5" customHeight="1" x14ac:dyDescent="0.25">
      <c r="A7" s="75" t="s">
        <v>92</v>
      </c>
      <c r="B7" s="75"/>
      <c r="C7" s="75"/>
      <c r="D7" s="75"/>
      <c r="E7" s="75"/>
      <c r="F7" s="75"/>
      <c r="G7" s="75"/>
      <c r="H7" s="75"/>
      <c r="I7" s="75"/>
      <c r="J7" s="75"/>
    </row>
    <row r="8" spans="1:10" ht="18.75" x14ac:dyDescent="0.25">
      <c r="A8" s="2"/>
    </row>
    <row r="9" spans="1:10" ht="49.5" customHeight="1" x14ac:dyDescent="0.25">
      <c r="A9" s="76" t="s">
        <v>2</v>
      </c>
      <c r="B9" s="76"/>
      <c r="C9" s="76"/>
      <c r="D9" s="76"/>
      <c r="E9" s="76"/>
      <c r="F9" s="76"/>
      <c r="G9" s="76"/>
      <c r="H9" s="76"/>
      <c r="I9" s="76"/>
      <c r="J9" s="76"/>
    </row>
    <row r="10" spans="1:10" ht="19.5" thickBot="1" x14ac:dyDescent="0.3">
      <c r="A10" s="2"/>
    </row>
    <row r="11" spans="1:10" ht="34.5" customHeight="1" thickBot="1" x14ac:dyDescent="0.3">
      <c r="A11" s="23" t="s">
        <v>3</v>
      </c>
      <c r="B11" s="26" t="s">
        <v>4</v>
      </c>
      <c r="C11" s="26" t="s">
        <v>5</v>
      </c>
      <c r="D11" s="29" t="s">
        <v>6</v>
      </c>
      <c r="E11" s="30"/>
      <c r="F11" s="30"/>
      <c r="G11" s="30"/>
      <c r="H11" s="30"/>
      <c r="I11" s="30"/>
      <c r="J11" s="31"/>
    </row>
    <row r="12" spans="1:10" ht="31.5" x14ac:dyDescent="0.25">
      <c r="A12" s="24"/>
      <c r="B12" s="27"/>
      <c r="C12" s="27"/>
      <c r="D12" s="32" t="s">
        <v>7</v>
      </c>
      <c r="E12" s="3" t="s">
        <v>8</v>
      </c>
      <c r="F12" s="3" t="s">
        <v>10</v>
      </c>
      <c r="G12" s="3" t="s">
        <v>13</v>
      </c>
      <c r="H12" s="3" t="s">
        <v>15</v>
      </c>
      <c r="I12" s="3" t="s">
        <v>17</v>
      </c>
      <c r="J12" s="13" t="s">
        <v>19</v>
      </c>
    </row>
    <row r="13" spans="1:10" ht="15.75" x14ac:dyDescent="0.25">
      <c r="A13" s="24"/>
      <c r="B13" s="27"/>
      <c r="C13" s="27"/>
      <c r="D13" s="27"/>
      <c r="E13" s="4" t="s">
        <v>9</v>
      </c>
      <c r="F13" s="4" t="s">
        <v>11</v>
      </c>
      <c r="G13" s="4" t="s">
        <v>14</v>
      </c>
      <c r="H13" s="4" t="s">
        <v>16</v>
      </c>
      <c r="I13" s="4" t="s">
        <v>18</v>
      </c>
      <c r="J13" s="14" t="s">
        <v>20</v>
      </c>
    </row>
    <row r="14" spans="1:10" ht="16.5" thickBot="1" x14ac:dyDescent="0.3">
      <c r="A14" s="25"/>
      <c r="B14" s="28"/>
      <c r="C14" s="28"/>
      <c r="D14" s="28"/>
      <c r="E14" s="5"/>
      <c r="F14" s="6" t="s">
        <v>12</v>
      </c>
      <c r="G14" s="6" t="s">
        <v>12</v>
      </c>
      <c r="H14" s="5"/>
      <c r="I14" s="6" t="s">
        <v>12</v>
      </c>
      <c r="J14" s="15" t="s">
        <v>12</v>
      </c>
    </row>
    <row r="15" spans="1:10" ht="50.25" customHeight="1" x14ac:dyDescent="0.25">
      <c r="A15" s="33">
        <v>1</v>
      </c>
      <c r="B15" s="7" t="s">
        <v>21</v>
      </c>
      <c r="C15" s="36" t="s">
        <v>28</v>
      </c>
      <c r="D15" s="36" t="s">
        <v>29</v>
      </c>
      <c r="E15" s="36">
        <v>1</v>
      </c>
      <c r="F15" s="80">
        <v>750</v>
      </c>
      <c r="G15" s="80">
        <f>E15*F15</f>
        <v>750</v>
      </c>
      <c r="H15" s="36">
        <f>E15*12</f>
        <v>12</v>
      </c>
      <c r="I15" s="80">
        <f>F15*H15</f>
        <v>9000</v>
      </c>
      <c r="J15" s="84">
        <f>I15*4</f>
        <v>36000</v>
      </c>
    </row>
    <row r="16" spans="1:10" x14ac:dyDescent="0.25">
      <c r="A16" s="34"/>
      <c r="B16" s="8" t="s">
        <v>22</v>
      </c>
      <c r="C16" s="37"/>
      <c r="D16" s="37"/>
      <c r="E16" s="37"/>
      <c r="F16" s="81"/>
      <c r="G16" s="39"/>
      <c r="H16" s="37"/>
      <c r="I16" s="81"/>
      <c r="J16" s="85"/>
    </row>
    <row r="17" spans="1:10" x14ac:dyDescent="0.25">
      <c r="A17" s="34"/>
      <c r="B17" s="9" t="s">
        <v>23</v>
      </c>
      <c r="C17" s="37"/>
      <c r="D17" s="37"/>
      <c r="E17" s="37"/>
      <c r="F17" s="81"/>
      <c r="G17" s="39"/>
      <c r="H17" s="37"/>
      <c r="I17" s="81"/>
      <c r="J17" s="85"/>
    </row>
    <row r="18" spans="1:10" ht="34.5" customHeight="1" x14ac:dyDescent="0.25">
      <c r="A18" s="34"/>
      <c r="B18" s="10" t="s">
        <v>24</v>
      </c>
      <c r="C18" s="37"/>
      <c r="D18" s="37"/>
      <c r="E18" s="37"/>
      <c r="F18" s="81"/>
      <c r="G18" s="39"/>
      <c r="H18" s="37"/>
      <c r="I18" s="81"/>
      <c r="J18" s="85"/>
    </row>
    <row r="19" spans="1:10" ht="36.75" customHeight="1" x14ac:dyDescent="0.25">
      <c r="A19" s="34"/>
      <c r="B19" s="10" t="s">
        <v>25</v>
      </c>
      <c r="C19" s="37"/>
      <c r="D19" s="37"/>
      <c r="E19" s="37"/>
      <c r="F19" s="81"/>
      <c r="G19" s="39"/>
      <c r="H19" s="37"/>
      <c r="I19" s="81"/>
      <c r="J19" s="85"/>
    </row>
    <row r="20" spans="1:10" ht="41.25" customHeight="1" x14ac:dyDescent="0.25">
      <c r="A20" s="34"/>
      <c r="B20" s="10" t="s">
        <v>26</v>
      </c>
      <c r="C20" s="37"/>
      <c r="D20" s="37"/>
      <c r="E20" s="37"/>
      <c r="F20" s="81"/>
      <c r="G20" s="39"/>
      <c r="H20" s="37"/>
      <c r="I20" s="81"/>
      <c r="J20" s="85"/>
    </row>
    <row r="21" spans="1:10" ht="45.75" customHeight="1" thickBot="1" x14ac:dyDescent="0.3">
      <c r="A21" s="35"/>
      <c r="B21" s="11" t="s">
        <v>27</v>
      </c>
      <c r="C21" s="38"/>
      <c r="D21" s="38"/>
      <c r="E21" s="38"/>
      <c r="F21" s="82"/>
      <c r="G21" s="40"/>
      <c r="H21" s="38"/>
      <c r="I21" s="82"/>
      <c r="J21" s="86"/>
    </row>
    <row r="22" spans="1:10" ht="48" customHeight="1" x14ac:dyDescent="0.25">
      <c r="A22" s="33">
        <v>2</v>
      </c>
      <c r="B22" s="7" t="s">
        <v>30</v>
      </c>
      <c r="C22" s="36" t="s">
        <v>28</v>
      </c>
      <c r="D22" s="36" t="s">
        <v>29</v>
      </c>
      <c r="E22" s="36">
        <v>1</v>
      </c>
      <c r="F22" s="80">
        <v>211.45</v>
      </c>
      <c r="G22" s="80">
        <f>E22*F22</f>
        <v>211.45</v>
      </c>
      <c r="H22" s="36">
        <f>E22*12</f>
        <v>12</v>
      </c>
      <c r="I22" s="80">
        <f>F22*H22</f>
        <v>2537.3999999999996</v>
      </c>
      <c r="J22" s="84">
        <f>I22*4</f>
        <v>10149.599999999999</v>
      </c>
    </row>
    <row r="23" spans="1:10" x14ac:dyDescent="0.25">
      <c r="A23" s="34"/>
      <c r="B23" s="8" t="s">
        <v>31</v>
      </c>
      <c r="C23" s="37"/>
      <c r="D23" s="37"/>
      <c r="E23" s="37"/>
      <c r="F23" s="81"/>
      <c r="G23" s="39"/>
      <c r="H23" s="37"/>
      <c r="I23" s="81"/>
      <c r="J23" s="85"/>
    </row>
    <row r="24" spans="1:10" ht="15.75" thickBot="1" x14ac:dyDescent="0.3">
      <c r="A24" s="34"/>
      <c r="B24" s="9" t="s">
        <v>23</v>
      </c>
      <c r="C24" s="37"/>
      <c r="D24" s="38"/>
      <c r="E24" s="38"/>
      <c r="F24" s="82"/>
      <c r="G24" s="40"/>
      <c r="H24" s="38"/>
      <c r="I24" s="82"/>
      <c r="J24" s="86"/>
    </row>
    <row r="25" spans="1:10" ht="52.5" customHeight="1" thickBot="1" x14ac:dyDescent="0.3">
      <c r="A25" s="35"/>
      <c r="B25" s="11" t="s">
        <v>32</v>
      </c>
      <c r="C25" s="38"/>
      <c r="D25" s="12" t="s">
        <v>33</v>
      </c>
      <c r="E25" s="12">
        <v>1</v>
      </c>
      <c r="F25" s="83">
        <v>211.45</v>
      </c>
      <c r="G25" s="83">
        <f>E25*F25</f>
        <v>211.45</v>
      </c>
      <c r="H25" s="12">
        <f>E25*12</f>
        <v>12</v>
      </c>
      <c r="I25" s="83">
        <f>F25*H25</f>
        <v>2537.3999999999996</v>
      </c>
      <c r="J25" s="87">
        <f>I25*4</f>
        <v>10149.599999999999</v>
      </c>
    </row>
    <row r="26" spans="1:10" x14ac:dyDescent="0.25">
      <c r="A26" s="33">
        <v>3</v>
      </c>
      <c r="B26" s="7" t="s">
        <v>34</v>
      </c>
      <c r="C26" s="36" t="s">
        <v>36</v>
      </c>
      <c r="D26" s="36" t="s">
        <v>37</v>
      </c>
      <c r="E26" s="41"/>
      <c r="F26" s="80">
        <v>0.06</v>
      </c>
      <c r="G26" s="41"/>
      <c r="H26" s="43">
        <v>27600</v>
      </c>
      <c r="I26" s="80">
        <f>F26*H26</f>
        <v>1656</v>
      </c>
      <c r="J26" s="84">
        <f>I26*4</f>
        <v>6624</v>
      </c>
    </row>
    <row r="27" spans="1:10" ht="15.75" thickBot="1" x14ac:dyDescent="0.3">
      <c r="A27" s="35"/>
      <c r="B27" s="11" t="s">
        <v>35</v>
      </c>
      <c r="C27" s="38"/>
      <c r="D27" s="38"/>
      <c r="E27" s="42"/>
      <c r="F27" s="82"/>
      <c r="G27" s="42"/>
      <c r="H27" s="44"/>
      <c r="I27" s="82"/>
      <c r="J27" s="86"/>
    </row>
    <row r="28" spans="1:10" x14ac:dyDescent="0.25">
      <c r="A28" s="33">
        <v>4</v>
      </c>
      <c r="B28" s="7" t="s">
        <v>38</v>
      </c>
      <c r="C28" s="36" t="s">
        <v>36</v>
      </c>
      <c r="D28" s="36" t="s">
        <v>29</v>
      </c>
      <c r="E28" s="41"/>
      <c r="F28" s="80">
        <v>0.35</v>
      </c>
      <c r="G28" s="41"/>
      <c r="H28" s="43">
        <v>2400</v>
      </c>
      <c r="I28" s="80">
        <f>F28*H28</f>
        <v>840</v>
      </c>
      <c r="J28" s="84">
        <f>I28*4</f>
        <v>3360</v>
      </c>
    </row>
    <row r="29" spans="1:10" ht="15.75" thickBot="1" x14ac:dyDescent="0.3">
      <c r="A29" s="35"/>
      <c r="B29" s="11" t="s">
        <v>39</v>
      </c>
      <c r="C29" s="38"/>
      <c r="D29" s="38"/>
      <c r="E29" s="42"/>
      <c r="F29" s="82"/>
      <c r="G29" s="42"/>
      <c r="H29" s="44"/>
      <c r="I29" s="82"/>
      <c r="J29" s="86"/>
    </row>
    <row r="30" spans="1:10" ht="30" x14ac:dyDescent="0.25">
      <c r="A30" s="33">
        <v>5</v>
      </c>
      <c r="B30" s="7" t="s">
        <v>40</v>
      </c>
      <c r="C30" s="36" t="s">
        <v>36</v>
      </c>
      <c r="D30" s="36" t="s">
        <v>29</v>
      </c>
      <c r="E30" s="41"/>
      <c r="F30" s="80">
        <v>0.4</v>
      </c>
      <c r="G30" s="41"/>
      <c r="H30" s="43">
        <v>3600</v>
      </c>
      <c r="I30" s="80">
        <f>F30*H30</f>
        <v>1440</v>
      </c>
      <c r="J30" s="84">
        <f>I30*4</f>
        <v>5760</v>
      </c>
    </row>
    <row r="31" spans="1:10" ht="15.75" thickBot="1" x14ac:dyDescent="0.3">
      <c r="A31" s="35"/>
      <c r="B31" s="11" t="s">
        <v>39</v>
      </c>
      <c r="C31" s="38"/>
      <c r="D31" s="38"/>
      <c r="E31" s="42"/>
      <c r="F31" s="82"/>
      <c r="G31" s="42"/>
      <c r="H31" s="44"/>
      <c r="I31" s="82"/>
      <c r="J31" s="86"/>
    </row>
    <row r="32" spans="1:10" ht="30" x14ac:dyDescent="0.25">
      <c r="A32" s="33">
        <v>6</v>
      </c>
      <c r="B32" s="7" t="s">
        <v>41</v>
      </c>
      <c r="C32" s="36" t="s">
        <v>36</v>
      </c>
      <c r="D32" s="36" t="s">
        <v>29</v>
      </c>
      <c r="E32" s="41"/>
      <c r="F32" s="80">
        <v>1.07</v>
      </c>
      <c r="G32" s="41"/>
      <c r="H32" s="43">
        <v>3600</v>
      </c>
      <c r="I32" s="80">
        <f>F32*H32</f>
        <v>3852</v>
      </c>
      <c r="J32" s="84">
        <f>I32*4</f>
        <v>15408</v>
      </c>
    </row>
    <row r="33" spans="1:10" ht="15.75" thickBot="1" x14ac:dyDescent="0.3">
      <c r="A33" s="35"/>
      <c r="B33" s="11" t="s">
        <v>39</v>
      </c>
      <c r="C33" s="38"/>
      <c r="D33" s="38"/>
      <c r="E33" s="42"/>
      <c r="F33" s="82"/>
      <c r="G33" s="42"/>
      <c r="H33" s="44"/>
      <c r="I33" s="82"/>
      <c r="J33" s="86"/>
    </row>
    <row r="34" spans="1:10" ht="41.25" customHeight="1" thickBot="1" x14ac:dyDescent="0.3">
      <c r="A34" s="45" t="s">
        <v>42</v>
      </c>
      <c r="B34" s="46"/>
      <c r="C34" s="46"/>
      <c r="D34" s="46"/>
      <c r="E34" s="46"/>
      <c r="F34" s="46"/>
      <c r="G34" s="46"/>
      <c r="H34" s="47"/>
      <c r="I34" s="88">
        <f>SUM(I15:I33)</f>
        <v>21862.799999999999</v>
      </c>
      <c r="J34" s="16"/>
    </row>
    <row r="35" spans="1:10" ht="37.5" customHeight="1" thickBot="1" x14ac:dyDescent="0.3">
      <c r="A35" s="48" t="s">
        <v>43</v>
      </c>
      <c r="B35" s="49"/>
      <c r="C35" s="49"/>
      <c r="D35" s="49"/>
      <c r="E35" s="49"/>
      <c r="F35" s="49"/>
      <c r="G35" s="49"/>
      <c r="H35" s="50"/>
      <c r="I35" s="17"/>
      <c r="J35" s="89">
        <f>SUM(J15:J33)</f>
        <v>87451.199999999997</v>
      </c>
    </row>
    <row r="36" spans="1:10" ht="18.75" x14ac:dyDescent="0.25">
      <c r="A36" s="2"/>
    </row>
    <row r="37" spans="1:10" ht="18.75" x14ac:dyDescent="0.25">
      <c r="A37" s="1"/>
    </row>
    <row r="38" spans="1:10" ht="36.75" customHeight="1" x14ac:dyDescent="0.25">
      <c r="A38" s="76" t="s">
        <v>44</v>
      </c>
      <c r="B38" s="76"/>
      <c r="C38" s="76"/>
      <c r="D38" s="76"/>
      <c r="E38" s="76"/>
      <c r="F38" s="76"/>
      <c r="G38" s="76"/>
      <c r="H38" s="76"/>
      <c r="I38" s="76"/>
      <c r="J38" s="76"/>
    </row>
    <row r="39" spans="1:10" ht="19.5" thickBot="1" x14ac:dyDescent="0.3">
      <c r="A39" s="1"/>
    </row>
    <row r="40" spans="1:10" ht="30.75" customHeight="1" thickBot="1" x14ac:dyDescent="0.3">
      <c r="A40" s="23" t="s">
        <v>3</v>
      </c>
      <c r="B40" s="26" t="s">
        <v>4</v>
      </c>
      <c r="C40" s="26" t="s">
        <v>5</v>
      </c>
      <c r="D40" s="29" t="s">
        <v>45</v>
      </c>
      <c r="E40" s="30"/>
      <c r="F40" s="30"/>
      <c r="G40" s="30"/>
      <c r="H40" s="30"/>
      <c r="I40" s="30"/>
      <c r="J40" s="31"/>
    </row>
    <row r="41" spans="1:10" ht="31.5" x14ac:dyDescent="0.25">
      <c r="A41" s="24"/>
      <c r="B41" s="27"/>
      <c r="C41" s="27"/>
      <c r="D41" s="32" t="s">
        <v>7</v>
      </c>
      <c r="E41" s="3" t="s">
        <v>8</v>
      </c>
      <c r="F41" s="3" t="s">
        <v>10</v>
      </c>
      <c r="G41" s="3" t="s">
        <v>13</v>
      </c>
      <c r="H41" s="3" t="s">
        <v>15</v>
      </c>
      <c r="I41" s="3" t="s">
        <v>17</v>
      </c>
      <c r="J41" s="13" t="s">
        <v>19</v>
      </c>
    </row>
    <row r="42" spans="1:10" ht="15.75" x14ac:dyDescent="0.25">
      <c r="A42" s="24"/>
      <c r="B42" s="27"/>
      <c r="C42" s="27"/>
      <c r="D42" s="27"/>
      <c r="E42" s="4" t="s">
        <v>9</v>
      </c>
      <c r="F42" s="4" t="s">
        <v>11</v>
      </c>
      <c r="G42" s="4" t="s">
        <v>14</v>
      </c>
      <c r="H42" s="4" t="s">
        <v>16</v>
      </c>
      <c r="I42" s="4" t="s">
        <v>18</v>
      </c>
      <c r="J42" s="14" t="s">
        <v>20</v>
      </c>
    </row>
    <row r="43" spans="1:10" ht="16.5" thickBot="1" x14ac:dyDescent="0.3">
      <c r="A43" s="25"/>
      <c r="B43" s="28"/>
      <c r="C43" s="28"/>
      <c r="D43" s="28"/>
      <c r="E43" s="5"/>
      <c r="F43" s="6" t="s">
        <v>12</v>
      </c>
      <c r="G43" s="6" t="s">
        <v>12</v>
      </c>
      <c r="H43" s="5"/>
      <c r="I43" s="6" t="s">
        <v>12</v>
      </c>
      <c r="J43" s="15" t="s">
        <v>12</v>
      </c>
    </row>
    <row r="44" spans="1:10" ht="30" x14ac:dyDescent="0.25">
      <c r="A44" s="33">
        <v>7</v>
      </c>
      <c r="B44" s="7" t="s">
        <v>21</v>
      </c>
      <c r="C44" s="36" t="s">
        <v>28</v>
      </c>
      <c r="D44" s="36" t="s">
        <v>46</v>
      </c>
      <c r="E44" s="36">
        <v>1</v>
      </c>
      <c r="F44" s="80">
        <v>750</v>
      </c>
      <c r="G44" s="80">
        <f>E44*F44</f>
        <v>750</v>
      </c>
      <c r="H44" s="36">
        <f>E44*12</f>
        <v>12</v>
      </c>
      <c r="I44" s="80">
        <f>F44*H44</f>
        <v>9000</v>
      </c>
      <c r="J44" s="84">
        <f>I44*4</f>
        <v>36000</v>
      </c>
    </row>
    <row r="45" spans="1:10" x14ac:dyDescent="0.25">
      <c r="A45" s="34"/>
      <c r="B45" s="8" t="s">
        <v>22</v>
      </c>
      <c r="C45" s="37"/>
      <c r="D45" s="37"/>
      <c r="E45" s="37"/>
      <c r="F45" s="81"/>
      <c r="G45" s="81"/>
      <c r="H45" s="37"/>
      <c r="I45" s="81"/>
      <c r="J45" s="85"/>
    </row>
    <row r="46" spans="1:10" x14ac:dyDescent="0.25">
      <c r="A46" s="34"/>
      <c r="B46" s="9" t="s">
        <v>23</v>
      </c>
      <c r="C46" s="37"/>
      <c r="D46" s="37"/>
      <c r="E46" s="37"/>
      <c r="F46" s="81"/>
      <c r="G46" s="81"/>
      <c r="H46" s="37"/>
      <c r="I46" s="81"/>
      <c r="J46" s="85"/>
    </row>
    <row r="47" spans="1:10" x14ac:dyDescent="0.25">
      <c r="A47" s="34"/>
      <c r="B47" s="10" t="s">
        <v>24</v>
      </c>
      <c r="C47" s="37"/>
      <c r="D47" s="37"/>
      <c r="E47" s="37"/>
      <c r="F47" s="81"/>
      <c r="G47" s="81"/>
      <c r="H47" s="37"/>
      <c r="I47" s="81"/>
      <c r="J47" s="85"/>
    </row>
    <row r="48" spans="1:10" x14ac:dyDescent="0.25">
      <c r="A48" s="34"/>
      <c r="B48" s="10" t="s">
        <v>25</v>
      </c>
      <c r="C48" s="37"/>
      <c r="D48" s="37"/>
      <c r="E48" s="37"/>
      <c r="F48" s="81"/>
      <c r="G48" s="81"/>
      <c r="H48" s="37"/>
      <c r="I48" s="81"/>
      <c r="J48" s="85"/>
    </row>
    <row r="49" spans="1:10" x14ac:dyDescent="0.25">
      <c r="A49" s="34"/>
      <c r="B49" s="10" t="s">
        <v>26</v>
      </c>
      <c r="C49" s="37"/>
      <c r="D49" s="37"/>
      <c r="E49" s="37"/>
      <c r="F49" s="81"/>
      <c r="G49" s="81"/>
      <c r="H49" s="37"/>
      <c r="I49" s="81"/>
      <c r="J49" s="85"/>
    </row>
    <row r="50" spans="1:10" ht="30.75" thickBot="1" x14ac:dyDescent="0.3">
      <c r="A50" s="35"/>
      <c r="B50" s="11" t="s">
        <v>27</v>
      </c>
      <c r="C50" s="38"/>
      <c r="D50" s="38"/>
      <c r="E50" s="38"/>
      <c r="F50" s="82"/>
      <c r="G50" s="82"/>
      <c r="H50" s="38"/>
      <c r="I50" s="82"/>
      <c r="J50" s="86"/>
    </row>
    <row r="51" spans="1:10" ht="30" x14ac:dyDescent="0.25">
      <c r="A51" s="33">
        <v>8</v>
      </c>
      <c r="B51" s="7" t="s">
        <v>30</v>
      </c>
      <c r="C51" s="36" t="s">
        <v>28</v>
      </c>
      <c r="D51" s="36" t="s">
        <v>46</v>
      </c>
      <c r="E51" s="36">
        <v>16</v>
      </c>
      <c r="F51" s="80">
        <v>254.75</v>
      </c>
      <c r="G51" s="80">
        <f>E51*F51</f>
        <v>4076</v>
      </c>
      <c r="H51" s="36">
        <f>E51*12</f>
        <v>192</v>
      </c>
      <c r="I51" s="80">
        <f>F51*H51</f>
        <v>48912</v>
      </c>
      <c r="J51" s="84">
        <f>I51*4</f>
        <v>195648</v>
      </c>
    </row>
    <row r="52" spans="1:10" ht="15.75" thickBot="1" x14ac:dyDescent="0.3">
      <c r="A52" s="34"/>
      <c r="B52" s="8" t="s">
        <v>31</v>
      </c>
      <c r="C52" s="37"/>
      <c r="D52" s="38"/>
      <c r="E52" s="38"/>
      <c r="F52" s="82"/>
      <c r="G52" s="82"/>
      <c r="H52" s="38"/>
      <c r="I52" s="82"/>
      <c r="J52" s="86"/>
    </row>
    <row r="53" spans="1:10" ht="30.75" thickBot="1" x14ac:dyDescent="0.3">
      <c r="A53" s="34"/>
      <c r="B53" s="9" t="s">
        <v>23</v>
      </c>
      <c r="C53" s="37"/>
      <c r="D53" s="12" t="s">
        <v>47</v>
      </c>
      <c r="E53" s="12">
        <v>1</v>
      </c>
      <c r="F53" s="83">
        <v>254.75</v>
      </c>
      <c r="G53" s="83">
        <v>254.75</v>
      </c>
      <c r="H53" s="12">
        <f>E53*12</f>
        <v>12</v>
      </c>
      <c r="I53" s="83">
        <f>F53*H53</f>
        <v>3057</v>
      </c>
      <c r="J53" s="87">
        <f>I53*4</f>
        <v>12228</v>
      </c>
    </row>
    <row r="54" spans="1:10" ht="27" customHeight="1" thickBot="1" x14ac:dyDescent="0.3">
      <c r="A54" s="35"/>
      <c r="B54" s="11" t="s">
        <v>32</v>
      </c>
      <c r="C54" s="38"/>
      <c r="D54" s="12" t="s">
        <v>48</v>
      </c>
      <c r="E54" s="12">
        <v>1</v>
      </c>
      <c r="F54" s="83">
        <v>254.75</v>
      </c>
      <c r="G54" s="83">
        <v>254.75</v>
      </c>
      <c r="H54" s="12">
        <f>E54*12</f>
        <v>12</v>
      </c>
      <c r="I54" s="83">
        <f>F54*H54</f>
        <v>3057</v>
      </c>
      <c r="J54" s="87">
        <f>I54*4</f>
        <v>12228</v>
      </c>
    </row>
    <row r="55" spans="1:10" ht="21" customHeight="1" x14ac:dyDescent="0.25">
      <c r="A55" s="33">
        <v>9</v>
      </c>
      <c r="B55" s="7" t="s">
        <v>34</v>
      </c>
      <c r="C55" s="36" t="s">
        <v>36</v>
      </c>
      <c r="D55" s="7" t="s">
        <v>46</v>
      </c>
      <c r="E55" s="41"/>
      <c r="F55" s="80">
        <v>0.06</v>
      </c>
      <c r="G55" s="41"/>
      <c r="H55" s="43">
        <v>372000</v>
      </c>
      <c r="I55" s="80">
        <f>F55*H55</f>
        <v>22320</v>
      </c>
      <c r="J55" s="84">
        <f>I55*4</f>
        <v>89280</v>
      </c>
    </row>
    <row r="56" spans="1:10" ht="21.75" customHeight="1" x14ac:dyDescent="0.25">
      <c r="A56" s="34"/>
      <c r="B56" s="10" t="s">
        <v>35</v>
      </c>
      <c r="C56" s="37"/>
      <c r="D56" s="10" t="s">
        <v>47</v>
      </c>
      <c r="E56" s="51"/>
      <c r="F56" s="81"/>
      <c r="G56" s="51"/>
      <c r="H56" s="52"/>
      <c r="I56" s="81"/>
      <c r="J56" s="85"/>
    </row>
    <row r="57" spans="1:10" ht="18.75" customHeight="1" thickBot="1" x14ac:dyDescent="0.3">
      <c r="A57" s="35"/>
      <c r="B57" s="18"/>
      <c r="C57" s="38"/>
      <c r="D57" s="11" t="s">
        <v>48</v>
      </c>
      <c r="E57" s="42"/>
      <c r="F57" s="82"/>
      <c r="G57" s="42"/>
      <c r="H57" s="44"/>
      <c r="I57" s="82"/>
      <c r="J57" s="86"/>
    </row>
    <row r="58" spans="1:10" ht="30" x14ac:dyDescent="0.25">
      <c r="A58" s="33">
        <v>10</v>
      </c>
      <c r="B58" s="7" t="s">
        <v>40</v>
      </c>
      <c r="C58" s="36" t="s">
        <v>36</v>
      </c>
      <c r="D58" s="36" t="s">
        <v>46</v>
      </c>
      <c r="E58" s="41"/>
      <c r="F58" s="80">
        <v>0.4</v>
      </c>
      <c r="G58" s="41"/>
      <c r="H58" s="43">
        <v>12000</v>
      </c>
      <c r="I58" s="80">
        <f>F58*H58</f>
        <v>4800</v>
      </c>
      <c r="J58" s="84">
        <f>I58*4</f>
        <v>19200</v>
      </c>
    </row>
    <row r="59" spans="1:10" ht="29.25" customHeight="1" thickBot="1" x14ac:dyDescent="0.3">
      <c r="A59" s="35"/>
      <c r="B59" s="11" t="s">
        <v>39</v>
      </c>
      <c r="C59" s="38"/>
      <c r="D59" s="38"/>
      <c r="E59" s="42"/>
      <c r="F59" s="82"/>
      <c r="G59" s="42"/>
      <c r="H59" s="44"/>
      <c r="I59" s="82"/>
      <c r="J59" s="86"/>
    </row>
    <row r="60" spans="1:10" ht="36.75" customHeight="1" thickBot="1" x14ac:dyDescent="0.3">
      <c r="A60" s="45" t="s">
        <v>49</v>
      </c>
      <c r="B60" s="46"/>
      <c r="C60" s="46"/>
      <c r="D60" s="46"/>
      <c r="E60" s="46"/>
      <c r="F60" s="46"/>
      <c r="G60" s="46"/>
      <c r="H60" s="47"/>
      <c r="I60" s="88">
        <f>SUM(I44:I59)</f>
        <v>91146</v>
      </c>
      <c r="J60" s="16"/>
    </row>
    <row r="61" spans="1:10" ht="34.5" customHeight="1" thickBot="1" x14ac:dyDescent="0.3">
      <c r="A61" s="48" t="s">
        <v>50</v>
      </c>
      <c r="B61" s="49"/>
      <c r="C61" s="49"/>
      <c r="D61" s="49"/>
      <c r="E61" s="49"/>
      <c r="F61" s="49"/>
      <c r="G61" s="49"/>
      <c r="H61" s="50"/>
      <c r="I61" s="17"/>
      <c r="J61" s="89">
        <f>SUM(J44:J59)</f>
        <v>364584</v>
      </c>
    </row>
    <row r="62" spans="1:10" ht="18.75" x14ac:dyDescent="0.25">
      <c r="A62" s="1"/>
    </row>
    <row r="63" spans="1:10" ht="18.75" x14ac:dyDescent="0.25">
      <c r="A63" s="1"/>
    </row>
    <row r="64" spans="1:10" ht="38.25" customHeight="1" x14ac:dyDescent="0.25">
      <c r="A64" s="76" t="s">
        <v>51</v>
      </c>
      <c r="B64" s="76"/>
      <c r="C64" s="76"/>
      <c r="D64" s="76"/>
      <c r="E64" s="76"/>
      <c r="F64" s="76"/>
      <c r="G64" s="76"/>
      <c r="H64" s="76"/>
      <c r="I64" s="76"/>
      <c r="J64" s="76"/>
    </row>
    <row r="65" spans="1:10" ht="19.5" thickBot="1" x14ac:dyDescent="0.3">
      <c r="A65" s="2"/>
    </row>
    <row r="66" spans="1:10" ht="16.5" thickBot="1" x14ac:dyDescent="0.3">
      <c r="A66" s="23" t="s">
        <v>3</v>
      </c>
      <c r="B66" s="26" t="s">
        <v>4</v>
      </c>
      <c r="C66" s="26" t="s">
        <v>5</v>
      </c>
      <c r="D66" s="29" t="s">
        <v>52</v>
      </c>
      <c r="E66" s="30"/>
      <c r="F66" s="30"/>
      <c r="G66" s="30"/>
      <c r="H66" s="30"/>
      <c r="I66" s="30"/>
      <c r="J66" s="31"/>
    </row>
    <row r="67" spans="1:10" ht="31.5" x14ac:dyDescent="0.25">
      <c r="A67" s="24"/>
      <c r="B67" s="27"/>
      <c r="C67" s="27"/>
      <c r="D67" s="32" t="s">
        <v>7</v>
      </c>
      <c r="E67" s="3" t="s">
        <v>8</v>
      </c>
      <c r="F67" s="3" t="s">
        <v>10</v>
      </c>
      <c r="G67" s="3" t="s">
        <v>13</v>
      </c>
      <c r="H67" s="3" t="s">
        <v>15</v>
      </c>
      <c r="I67" s="3" t="s">
        <v>17</v>
      </c>
      <c r="J67" s="13" t="s">
        <v>19</v>
      </c>
    </row>
    <row r="68" spans="1:10" ht="15.75" x14ac:dyDescent="0.25">
      <c r="A68" s="24"/>
      <c r="B68" s="27"/>
      <c r="C68" s="27"/>
      <c r="D68" s="27"/>
      <c r="E68" s="4" t="s">
        <v>9</v>
      </c>
      <c r="F68" s="4" t="s">
        <v>11</v>
      </c>
      <c r="G68" s="4" t="s">
        <v>14</v>
      </c>
      <c r="H68" s="4" t="s">
        <v>16</v>
      </c>
      <c r="I68" s="4" t="s">
        <v>18</v>
      </c>
      <c r="J68" s="14" t="s">
        <v>20</v>
      </c>
    </row>
    <row r="69" spans="1:10" ht="16.5" thickBot="1" x14ac:dyDescent="0.3">
      <c r="A69" s="25"/>
      <c r="B69" s="28"/>
      <c r="C69" s="28"/>
      <c r="D69" s="28"/>
      <c r="E69" s="5"/>
      <c r="F69" s="6" t="s">
        <v>12</v>
      </c>
      <c r="G69" s="6" t="s">
        <v>12</v>
      </c>
      <c r="H69" s="5"/>
      <c r="I69" s="6" t="s">
        <v>12</v>
      </c>
      <c r="J69" s="15" t="s">
        <v>12</v>
      </c>
    </row>
    <row r="70" spans="1:10" ht="36.75" customHeight="1" x14ac:dyDescent="0.25">
      <c r="A70" s="33">
        <v>11</v>
      </c>
      <c r="B70" s="7" t="s">
        <v>21</v>
      </c>
      <c r="C70" s="36" t="s">
        <v>28</v>
      </c>
      <c r="D70" s="36" t="s">
        <v>53</v>
      </c>
      <c r="E70" s="36">
        <v>1</v>
      </c>
      <c r="F70" s="80">
        <v>750</v>
      </c>
      <c r="G70" s="80">
        <f>E70*F70</f>
        <v>750</v>
      </c>
      <c r="H70" s="36">
        <f>E70*12</f>
        <v>12</v>
      </c>
      <c r="I70" s="80">
        <f>F70*H70</f>
        <v>9000</v>
      </c>
      <c r="J70" s="84">
        <f>I70*4</f>
        <v>36000</v>
      </c>
    </row>
    <row r="71" spans="1:10" x14ac:dyDescent="0.25">
      <c r="A71" s="34"/>
      <c r="B71" s="8" t="s">
        <v>22</v>
      </c>
      <c r="C71" s="37"/>
      <c r="D71" s="37"/>
      <c r="E71" s="37"/>
      <c r="F71" s="81"/>
      <c r="G71" s="81"/>
      <c r="H71" s="37"/>
      <c r="I71" s="81"/>
      <c r="J71" s="85"/>
    </row>
    <row r="72" spans="1:10" x14ac:dyDescent="0.25">
      <c r="A72" s="34"/>
      <c r="B72" s="9" t="s">
        <v>23</v>
      </c>
      <c r="C72" s="37"/>
      <c r="D72" s="37"/>
      <c r="E72" s="37"/>
      <c r="F72" s="81"/>
      <c r="G72" s="81"/>
      <c r="H72" s="37"/>
      <c r="I72" s="81"/>
      <c r="J72" s="85"/>
    </row>
    <row r="73" spans="1:10" ht="27.75" customHeight="1" x14ac:dyDescent="0.25">
      <c r="A73" s="34"/>
      <c r="B73" s="10" t="s">
        <v>24</v>
      </c>
      <c r="C73" s="37"/>
      <c r="D73" s="37"/>
      <c r="E73" s="37"/>
      <c r="F73" s="81"/>
      <c r="G73" s="81"/>
      <c r="H73" s="37"/>
      <c r="I73" s="81"/>
      <c r="J73" s="85"/>
    </row>
    <row r="74" spans="1:10" ht="21" customHeight="1" x14ac:dyDescent="0.25">
      <c r="A74" s="34"/>
      <c r="B74" s="10" t="s">
        <v>25</v>
      </c>
      <c r="C74" s="37"/>
      <c r="D74" s="37"/>
      <c r="E74" s="37"/>
      <c r="F74" s="81"/>
      <c r="G74" s="81"/>
      <c r="H74" s="37"/>
      <c r="I74" s="81"/>
      <c r="J74" s="85"/>
    </row>
    <row r="75" spans="1:10" ht="16.5" customHeight="1" x14ac:dyDescent="0.25">
      <c r="A75" s="34"/>
      <c r="B75" s="10" t="s">
        <v>26</v>
      </c>
      <c r="C75" s="37"/>
      <c r="D75" s="37"/>
      <c r="E75" s="37"/>
      <c r="F75" s="81"/>
      <c r="G75" s="81"/>
      <c r="H75" s="37"/>
      <c r="I75" s="81"/>
      <c r="J75" s="85"/>
    </row>
    <row r="76" spans="1:10" ht="22.5" customHeight="1" thickBot="1" x14ac:dyDescent="0.3">
      <c r="A76" s="35"/>
      <c r="B76" s="11" t="s">
        <v>27</v>
      </c>
      <c r="C76" s="38"/>
      <c r="D76" s="38"/>
      <c r="E76" s="38"/>
      <c r="F76" s="82"/>
      <c r="G76" s="82"/>
      <c r="H76" s="38"/>
      <c r="I76" s="82"/>
      <c r="J76" s="86"/>
    </row>
    <row r="77" spans="1:10" ht="30.75" thickBot="1" x14ac:dyDescent="0.3">
      <c r="A77" s="33">
        <v>12</v>
      </c>
      <c r="B77" s="7" t="s">
        <v>30</v>
      </c>
      <c r="C77" s="36" t="s">
        <v>28</v>
      </c>
      <c r="D77" s="12" t="s">
        <v>53</v>
      </c>
      <c r="E77" s="12">
        <v>4</v>
      </c>
      <c r="F77" s="83">
        <v>254.75</v>
      </c>
      <c r="G77" s="83">
        <f>E77*F77</f>
        <v>1019</v>
      </c>
      <c r="H77" s="12">
        <f>E77*12</f>
        <v>48</v>
      </c>
      <c r="I77" s="83">
        <f>F77*H77</f>
        <v>12228</v>
      </c>
      <c r="J77" s="87">
        <f>I77*4</f>
        <v>48912</v>
      </c>
    </row>
    <row r="78" spans="1:10" ht="26.25" customHeight="1" thickBot="1" x14ac:dyDescent="0.3">
      <c r="A78" s="34"/>
      <c r="B78" s="8" t="s">
        <v>31</v>
      </c>
      <c r="C78" s="37"/>
      <c r="D78" s="12" t="s">
        <v>54</v>
      </c>
      <c r="E78" s="12">
        <v>1</v>
      </c>
      <c r="F78" s="83">
        <v>254.75</v>
      </c>
      <c r="G78" s="83">
        <f>E78*F78</f>
        <v>254.75</v>
      </c>
      <c r="H78" s="12">
        <f>E78*12</f>
        <v>12</v>
      </c>
      <c r="I78" s="83">
        <f>F78*H78</f>
        <v>3057</v>
      </c>
      <c r="J78" s="87">
        <f>I78*4</f>
        <v>12228</v>
      </c>
    </row>
    <row r="79" spans="1:10" ht="24.75" customHeight="1" thickBot="1" x14ac:dyDescent="0.3">
      <c r="A79" s="34"/>
      <c r="B79" s="9" t="s">
        <v>23</v>
      </c>
      <c r="C79" s="37"/>
      <c r="D79" s="12" t="s">
        <v>55</v>
      </c>
      <c r="E79" s="12">
        <v>1</v>
      </c>
      <c r="F79" s="83">
        <v>254.75</v>
      </c>
      <c r="G79" s="83">
        <f>E79*F79</f>
        <v>254.75</v>
      </c>
      <c r="H79" s="12">
        <f>E79*12</f>
        <v>12</v>
      </c>
      <c r="I79" s="83">
        <f>F79*H79</f>
        <v>3057</v>
      </c>
      <c r="J79" s="87">
        <f>I79*4</f>
        <v>12228</v>
      </c>
    </row>
    <row r="80" spans="1:10" ht="23.25" customHeight="1" thickBot="1" x14ac:dyDescent="0.3">
      <c r="A80" s="34"/>
      <c r="B80" s="10" t="s">
        <v>32</v>
      </c>
      <c r="C80" s="37"/>
      <c r="D80" s="12" t="s">
        <v>56</v>
      </c>
      <c r="E80" s="12">
        <v>1</v>
      </c>
      <c r="F80" s="83">
        <v>254.75</v>
      </c>
      <c r="G80" s="83">
        <f>E80*F80</f>
        <v>254.75</v>
      </c>
      <c r="H80" s="12">
        <f>E80*12</f>
        <v>12</v>
      </c>
      <c r="I80" s="83">
        <f>F80*H80</f>
        <v>3057</v>
      </c>
      <c r="J80" s="87">
        <f>I80*4</f>
        <v>12228</v>
      </c>
    </row>
    <row r="81" spans="1:10" ht="25.5" customHeight="1" thickBot="1" x14ac:dyDescent="0.3">
      <c r="A81" s="34"/>
      <c r="B81" s="19"/>
      <c r="C81" s="37"/>
      <c r="D81" s="12" t="s">
        <v>57</v>
      </c>
      <c r="E81" s="12">
        <v>1</v>
      </c>
      <c r="F81" s="83">
        <v>254.75</v>
      </c>
      <c r="G81" s="83">
        <f>E81*F81</f>
        <v>254.75</v>
      </c>
      <c r="H81" s="12">
        <f>E81*12</f>
        <v>12</v>
      </c>
      <c r="I81" s="83">
        <f>F81*H81</f>
        <v>3057</v>
      </c>
      <c r="J81" s="87">
        <f>I81*4</f>
        <v>12228</v>
      </c>
    </row>
    <row r="82" spans="1:10" ht="27" customHeight="1" thickBot="1" x14ac:dyDescent="0.3">
      <c r="A82" s="35"/>
      <c r="B82" s="18"/>
      <c r="C82" s="38"/>
      <c r="D82" s="12" t="s">
        <v>58</v>
      </c>
      <c r="E82" s="12">
        <v>1</v>
      </c>
      <c r="F82" s="83">
        <v>254.75</v>
      </c>
      <c r="G82" s="83">
        <f>E82*F82</f>
        <v>254.75</v>
      </c>
      <c r="H82" s="12">
        <f>E82*12</f>
        <v>12</v>
      </c>
      <c r="I82" s="83">
        <f>F82*H82</f>
        <v>3057</v>
      </c>
      <c r="J82" s="87">
        <f>I82*4</f>
        <v>12228</v>
      </c>
    </row>
    <row r="83" spans="1:10" x14ac:dyDescent="0.25">
      <c r="A83" s="33">
        <v>13</v>
      </c>
      <c r="B83" s="7" t="s">
        <v>34</v>
      </c>
      <c r="C83" s="36" t="s">
        <v>36</v>
      </c>
      <c r="D83" s="36" t="s">
        <v>53</v>
      </c>
      <c r="E83" s="41"/>
      <c r="F83" s="80">
        <v>0.06</v>
      </c>
      <c r="G83" s="41"/>
      <c r="H83" s="43">
        <v>27600</v>
      </c>
      <c r="I83" s="80">
        <f>F83*H83</f>
        <v>1656</v>
      </c>
      <c r="J83" s="84">
        <f>I83*4</f>
        <v>6624</v>
      </c>
    </row>
    <row r="84" spans="1:10" ht="26.25" customHeight="1" thickBot="1" x14ac:dyDescent="0.3">
      <c r="A84" s="35"/>
      <c r="B84" s="11" t="s">
        <v>35</v>
      </c>
      <c r="C84" s="38"/>
      <c r="D84" s="38"/>
      <c r="E84" s="42"/>
      <c r="F84" s="82"/>
      <c r="G84" s="42"/>
      <c r="H84" s="44"/>
      <c r="I84" s="82"/>
      <c r="J84" s="86"/>
    </row>
    <row r="85" spans="1:10" ht="33.75" customHeight="1" thickBot="1" x14ac:dyDescent="0.3">
      <c r="A85" s="45" t="s">
        <v>59</v>
      </c>
      <c r="B85" s="46"/>
      <c r="C85" s="46"/>
      <c r="D85" s="46"/>
      <c r="E85" s="46"/>
      <c r="F85" s="46"/>
      <c r="G85" s="46"/>
      <c r="H85" s="47"/>
      <c r="I85" s="88">
        <f>SUM(I70:I84)</f>
        <v>38169</v>
      </c>
      <c r="J85" s="16"/>
    </row>
    <row r="86" spans="1:10" ht="32.25" customHeight="1" thickBot="1" x14ac:dyDescent="0.3">
      <c r="A86" s="48" t="s">
        <v>60</v>
      </c>
      <c r="B86" s="49"/>
      <c r="C86" s="49"/>
      <c r="D86" s="49"/>
      <c r="E86" s="49"/>
      <c r="F86" s="49"/>
      <c r="G86" s="49"/>
      <c r="H86" s="50"/>
      <c r="I86" s="17"/>
      <c r="J86" s="89">
        <f>SUM(J70:J84)</f>
        <v>152676</v>
      </c>
    </row>
    <row r="87" spans="1:10" ht="18.75" x14ac:dyDescent="0.25">
      <c r="A87" s="2"/>
    </row>
    <row r="88" spans="1:10" ht="18.75" x14ac:dyDescent="0.25">
      <c r="A88" s="2"/>
    </row>
    <row r="89" spans="1:10" ht="38.25" customHeight="1" x14ac:dyDescent="0.25">
      <c r="A89" s="76" t="s">
        <v>61</v>
      </c>
      <c r="B89" s="76"/>
      <c r="C89" s="76"/>
      <c r="D89" s="76"/>
      <c r="E89" s="76"/>
      <c r="F89" s="76"/>
      <c r="G89" s="76"/>
      <c r="H89" s="76"/>
      <c r="I89" s="76"/>
      <c r="J89" s="76"/>
    </row>
    <row r="90" spans="1:10" ht="19.5" thickBot="1" x14ac:dyDescent="0.3">
      <c r="A90" s="2"/>
    </row>
    <row r="91" spans="1:10" ht="33.75" customHeight="1" thickBot="1" x14ac:dyDescent="0.3">
      <c r="A91" s="23" t="s">
        <v>3</v>
      </c>
      <c r="B91" s="26" t="s">
        <v>4</v>
      </c>
      <c r="C91" s="26" t="s">
        <v>5</v>
      </c>
      <c r="D91" s="29" t="s">
        <v>62</v>
      </c>
      <c r="E91" s="30"/>
      <c r="F91" s="30"/>
      <c r="G91" s="30"/>
      <c r="H91" s="30"/>
      <c r="I91" s="30"/>
      <c r="J91" s="31"/>
    </row>
    <row r="92" spans="1:10" ht="31.5" x14ac:dyDescent="0.25">
      <c r="A92" s="24"/>
      <c r="B92" s="27"/>
      <c r="C92" s="27"/>
      <c r="D92" s="32" t="s">
        <v>7</v>
      </c>
      <c r="E92" s="3" t="s">
        <v>8</v>
      </c>
      <c r="F92" s="3" t="s">
        <v>10</v>
      </c>
      <c r="G92" s="3" t="s">
        <v>13</v>
      </c>
      <c r="H92" s="3" t="s">
        <v>15</v>
      </c>
      <c r="I92" s="3" t="s">
        <v>17</v>
      </c>
      <c r="J92" s="13" t="s">
        <v>19</v>
      </c>
    </row>
    <row r="93" spans="1:10" ht="15.75" x14ac:dyDescent="0.25">
      <c r="A93" s="24"/>
      <c r="B93" s="27"/>
      <c r="C93" s="27"/>
      <c r="D93" s="27"/>
      <c r="E93" s="4" t="s">
        <v>9</v>
      </c>
      <c r="F93" s="4" t="s">
        <v>11</v>
      </c>
      <c r="G93" s="4" t="s">
        <v>14</v>
      </c>
      <c r="H93" s="4" t="s">
        <v>16</v>
      </c>
      <c r="I93" s="4" t="s">
        <v>18</v>
      </c>
      <c r="J93" s="14" t="s">
        <v>20</v>
      </c>
    </row>
    <row r="94" spans="1:10" ht="16.5" thickBot="1" x14ac:dyDescent="0.3">
      <c r="A94" s="25"/>
      <c r="B94" s="28"/>
      <c r="C94" s="28"/>
      <c r="D94" s="28"/>
      <c r="E94" s="5"/>
      <c r="F94" s="6" t="s">
        <v>12</v>
      </c>
      <c r="G94" s="6" t="s">
        <v>12</v>
      </c>
      <c r="H94" s="5"/>
      <c r="I94" s="6" t="s">
        <v>12</v>
      </c>
      <c r="J94" s="15" t="s">
        <v>12</v>
      </c>
    </row>
    <row r="95" spans="1:10" ht="30" x14ac:dyDescent="0.25">
      <c r="A95" s="33">
        <v>14</v>
      </c>
      <c r="B95" s="7" t="s">
        <v>21</v>
      </c>
      <c r="C95" s="36" t="s">
        <v>28</v>
      </c>
      <c r="D95" s="36" t="s">
        <v>63</v>
      </c>
      <c r="E95" s="36">
        <v>2</v>
      </c>
      <c r="F95" s="80">
        <v>750</v>
      </c>
      <c r="G95" s="80">
        <f>E95*F95</f>
        <v>1500</v>
      </c>
      <c r="H95" s="36">
        <f>E95*12</f>
        <v>24</v>
      </c>
      <c r="I95" s="80">
        <f>F95*H95</f>
        <v>18000</v>
      </c>
      <c r="J95" s="84">
        <f>I95*4</f>
        <v>72000</v>
      </c>
    </row>
    <row r="96" spans="1:10" x14ac:dyDescent="0.25">
      <c r="A96" s="34"/>
      <c r="B96" s="8" t="s">
        <v>22</v>
      </c>
      <c r="C96" s="37"/>
      <c r="D96" s="37"/>
      <c r="E96" s="37"/>
      <c r="F96" s="81"/>
      <c r="G96" s="81"/>
      <c r="H96" s="37"/>
      <c r="I96" s="81"/>
      <c r="J96" s="85"/>
    </row>
    <row r="97" spans="1:10" x14ac:dyDescent="0.25">
      <c r="A97" s="34"/>
      <c r="B97" s="9" t="s">
        <v>23</v>
      </c>
      <c r="C97" s="37"/>
      <c r="D97" s="37"/>
      <c r="E97" s="37"/>
      <c r="F97" s="81"/>
      <c r="G97" s="81"/>
      <c r="H97" s="37"/>
      <c r="I97" s="81"/>
      <c r="J97" s="85"/>
    </row>
    <row r="98" spans="1:10" x14ac:dyDescent="0.25">
      <c r="A98" s="34"/>
      <c r="B98" s="10" t="s">
        <v>24</v>
      </c>
      <c r="C98" s="37"/>
      <c r="D98" s="37"/>
      <c r="E98" s="37"/>
      <c r="F98" s="81"/>
      <c r="G98" s="81"/>
      <c r="H98" s="37"/>
      <c r="I98" s="81"/>
      <c r="J98" s="85"/>
    </row>
    <row r="99" spans="1:10" x14ac:dyDescent="0.25">
      <c r="A99" s="34"/>
      <c r="B99" s="10" t="s">
        <v>25</v>
      </c>
      <c r="C99" s="37"/>
      <c r="D99" s="37"/>
      <c r="E99" s="37"/>
      <c r="F99" s="81"/>
      <c r="G99" s="81"/>
      <c r="H99" s="37"/>
      <c r="I99" s="81"/>
      <c r="J99" s="85"/>
    </row>
    <row r="100" spans="1:10" x14ac:dyDescent="0.25">
      <c r="A100" s="34"/>
      <c r="B100" s="10" t="s">
        <v>26</v>
      </c>
      <c r="C100" s="37"/>
      <c r="D100" s="37"/>
      <c r="E100" s="37"/>
      <c r="F100" s="81"/>
      <c r="G100" s="81"/>
      <c r="H100" s="37"/>
      <c r="I100" s="81"/>
      <c r="J100" s="85"/>
    </row>
    <row r="101" spans="1:10" ht="33.75" customHeight="1" thickBot="1" x14ac:dyDescent="0.3">
      <c r="A101" s="35"/>
      <c r="B101" s="11" t="s">
        <v>27</v>
      </c>
      <c r="C101" s="38"/>
      <c r="D101" s="38"/>
      <c r="E101" s="38"/>
      <c r="F101" s="82"/>
      <c r="G101" s="82"/>
      <c r="H101" s="38"/>
      <c r="I101" s="82"/>
      <c r="J101" s="86"/>
    </row>
    <row r="102" spans="1:10" ht="30" x14ac:dyDescent="0.25">
      <c r="A102" s="33">
        <v>15</v>
      </c>
      <c r="B102" s="7" t="s">
        <v>30</v>
      </c>
      <c r="C102" s="36" t="s">
        <v>28</v>
      </c>
      <c r="D102" s="36" t="s">
        <v>63</v>
      </c>
      <c r="E102" s="36">
        <v>8</v>
      </c>
      <c r="F102" s="80">
        <v>254.75</v>
      </c>
      <c r="G102" s="80">
        <f>E102*F102</f>
        <v>2038</v>
      </c>
      <c r="H102" s="36">
        <f>E102*12</f>
        <v>96</v>
      </c>
      <c r="I102" s="80">
        <f>F102*H102</f>
        <v>24456</v>
      </c>
      <c r="J102" s="84">
        <f>I102*4</f>
        <v>97824</v>
      </c>
    </row>
    <row r="103" spans="1:10" x14ac:dyDescent="0.25">
      <c r="A103" s="34"/>
      <c r="B103" s="8" t="s">
        <v>31</v>
      </c>
      <c r="C103" s="37"/>
      <c r="D103" s="37"/>
      <c r="E103" s="37"/>
      <c r="F103" s="81"/>
      <c r="G103" s="81"/>
      <c r="H103" s="37"/>
      <c r="I103" s="81"/>
      <c r="J103" s="85"/>
    </row>
    <row r="104" spans="1:10" x14ac:dyDescent="0.25">
      <c r="A104" s="34"/>
      <c r="B104" s="9" t="s">
        <v>23</v>
      </c>
      <c r="C104" s="37"/>
      <c r="D104" s="37"/>
      <c r="E104" s="37"/>
      <c r="F104" s="81"/>
      <c r="G104" s="81"/>
      <c r="H104" s="37"/>
      <c r="I104" s="81"/>
      <c r="J104" s="85"/>
    </row>
    <row r="105" spans="1:10" ht="26.25" customHeight="1" thickBot="1" x14ac:dyDescent="0.3">
      <c r="A105" s="35"/>
      <c r="B105" s="11" t="s">
        <v>32</v>
      </c>
      <c r="C105" s="38"/>
      <c r="D105" s="38"/>
      <c r="E105" s="38"/>
      <c r="F105" s="82"/>
      <c r="G105" s="82"/>
      <c r="H105" s="38"/>
      <c r="I105" s="82"/>
      <c r="J105" s="86"/>
    </row>
    <row r="106" spans="1:10" x14ac:dyDescent="0.25">
      <c r="A106" s="33">
        <v>16</v>
      </c>
      <c r="B106" s="7" t="s">
        <v>34</v>
      </c>
      <c r="C106" s="36" t="s">
        <v>36</v>
      </c>
      <c r="D106" s="36" t="s">
        <v>63</v>
      </c>
      <c r="E106" s="41"/>
      <c r="F106" s="80">
        <v>0.06</v>
      </c>
      <c r="G106" s="41"/>
      <c r="H106" s="43">
        <v>576000</v>
      </c>
      <c r="I106" s="80">
        <f>F106*H106</f>
        <v>34560</v>
      </c>
      <c r="J106" s="84">
        <f>I106*4</f>
        <v>138240</v>
      </c>
    </row>
    <row r="107" spans="1:10" ht="27.75" customHeight="1" thickBot="1" x14ac:dyDescent="0.3">
      <c r="A107" s="35"/>
      <c r="B107" s="11" t="s">
        <v>35</v>
      </c>
      <c r="C107" s="38"/>
      <c r="D107" s="38"/>
      <c r="E107" s="42"/>
      <c r="F107" s="82"/>
      <c r="G107" s="42"/>
      <c r="H107" s="44"/>
      <c r="I107" s="82"/>
      <c r="J107" s="86"/>
    </row>
    <row r="108" spans="1:10" ht="30" x14ac:dyDescent="0.25">
      <c r="A108" s="33">
        <v>17</v>
      </c>
      <c r="B108" s="7" t="s">
        <v>40</v>
      </c>
      <c r="C108" s="36" t="s">
        <v>36</v>
      </c>
      <c r="D108" s="36" t="s">
        <v>63</v>
      </c>
      <c r="E108" s="41"/>
      <c r="F108" s="80">
        <v>0.4</v>
      </c>
      <c r="G108" s="41"/>
      <c r="H108" s="43">
        <v>3600</v>
      </c>
      <c r="I108" s="80">
        <f>F108*H108</f>
        <v>1440</v>
      </c>
      <c r="J108" s="84">
        <f>I108*4</f>
        <v>5760</v>
      </c>
    </row>
    <row r="109" spans="1:10" ht="26.25" customHeight="1" thickBot="1" x14ac:dyDescent="0.3">
      <c r="A109" s="35"/>
      <c r="B109" s="11" t="s">
        <v>39</v>
      </c>
      <c r="C109" s="38"/>
      <c r="D109" s="38"/>
      <c r="E109" s="42"/>
      <c r="F109" s="82"/>
      <c r="G109" s="42"/>
      <c r="H109" s="44"/>
      <c r="I109" s="82"/>
      <c r="J109" s="86"/>
    </row>
    <row r="110" spans="1:10" ht="31.5" customHeight="1" thickBot="1" x14ac:dyDescent="0.3">
      <c r="A110" s="45" t="s">
        <v>64</v>
      </c>
      <c r="B110" s="46"/>
      <c r="C110" s="46"/>
      <c r="D110" s="46"/>
      <c r="E110" s="46"/>
      <c r="F110" s="46"/>
      <c r="G110" s="46"/>
      <c r="H110" s="47"/>
      <c r="I110" s="88">
        <f>SUM(I95:I109)</f>
        <v>78456</v>
      </c>
      <c r="J110" s="16"/>
    </row>
    <row r="111" spans="1:10" ht="38.25" customHeight="1" thickBot="1" x14ac:dyDescent="0.3">
      <c r="A111" s="48" t="s">
        <v>65</v>
      </c>
      <c r="B111" s="49"/>
      <c r="C111" s="49"/>
      <c r="D111" s="49"/>
      <c r="E111" s="49"/>
      <c r="F111" s="49"/>
      <c r="G111" s="49"/>
      <c r="H111" s="50"/>
      <c r="I111" s="17"/>
      <c r="J111" s="89">
        <f>SUM(J95:J109)</f>
        <v>313824</v>
      </c>
    </row>
    <row r="112" spans="1:10" ht="18.75" x14ac:dyDescent="0.25">
      <c r="A112" s="2"/>
    </row>
    <row r="114" spans="1:10" ht="18.75" x14ac:dyDescent="0.25">
      <c r="A114" s="2"/>
    </row>
    <row r="115" spans="1:10" ht="19.5" customHeight="1" x14ac:dyDescent="0.25">
      <c r="A115" s="57" t="s">
        <v>85</v>
      </c>
      <c r="B115" s="55"/>
      <c r="C115" s="55"/>
      <c r="D115" s="55"/>
      <c r="E115" s="55"/>
      <c r="F115" s="55"/>
      <c r="G115" s="55"/>
      <c r="H115" s="55"/>
      <c r="I115" s="58"/>
      <c r="J115" s="90">
        <f>I34+I60+I85+I110</f>
        <v>229633.8</v>
      </c>
    </row>
    <row r="116" spans="1:10" ht="25.5" customHeight="1" x14ac:dyDescent="0.25">
      <c r="A116" s="59" t="s">
        <v>86</v>
      </c>
      <c r="B116" s="59"/>
      <c r="C116" s="59"/>
      <c r="D116" s="59"/>
      <c r="E116" s="59"/>
      <c r="F116" s="59"/>
      <c r="G116" s="59"/>
      <c r="H116" s="59"/>
      <c r="I116" s="59"/>
      <c r="J116" s="54"/>
    </row>
    <row r="117" spans="1:10" ht="21" customHeight="1" x14ac:dyDescent="0.25">
      <c r="A117" s="57" t="s">
        <v>87</v>
      </c>
      <c r="B117" s="55"/>
      <c r="C117" s="55"/>
      <c r="D117" s="55"/>
      <c r="E117" s="55"/>
      <c r="F117" s="55"/>
      <c r="G117" s="55"/>
      <c r="H117" s="55"/>
      <c r="I117" s="58"/>
      <c r="J117" s="90">
        <f>J35+J61+J86+J111</f>
        <v>918535.2</v>
      </c>
    </row>
    <row r="118" spans="1:10" ht="22.5" customHeight="1" x14ac:dyDescent="0.25">
      <c r="A118" s="56" t="s">
        <v>88</v>
      </c>
      <c r="B118" s="56"/>
      <c r="C118" s="56"/>
      <c r="D118" s="56"/>
      <c r="E118" s="56"/>
      <c r="F118" s="56"/>
      <c r="G118" s="56"/>
      <c r="H118" s="56"/>
      <c r="I118" s="56"/>
      <c r="J118" s="91"/>
    </row>
    <row r="119" spans="1:10" ht="18.75" x14ac:dyDescent="0.25">
      <c r="A119" s="2"/>
    </row>
    <row r="120" spans="1:10" ht="18.75" x14ac:dyDescent="0.25">
      <c r="A120" s="2"/>
    </row>
    <row r="121" spans="1:10" ht="42" customHeight="1" x14ac:dyDescent="0.25">
      <c r="A121" s="77" t="s">
        <v>66</v>
      </c>
      <c r="B121" s="77"/>
      <c r="C121" s="77"/>
      <c r="D121" s="77"/>
      <c r="E121" s="77"/>
      <c r="F121" s="77"/>
      <c r="G121" s="77"/>
      <c r="H121" s="77"/>
      <c r="I121" s="77"/>
      <c r="J121" s="77"/>
    </row>
    <row r="122" spans="1:10" ht="18.75" x14ac:dyDescent="0.25">
      <c r="A122" s="1"/>
    </row>
    <row r="123" spans="1:10" ht="31.5" x14ac:dyDescent="0.25">
      <c r="A123" s="60" t="s">
        <v>67</v>
      </c>
      <c r="B123" s="60"/>
      <c r="C123" s="60"/>
      <c r="D123" s="60"/>
      <c r="E123" s="60"/>
      <c r="F123" s="60"/>
      <c r="G123" s="60"/>
      <c r="H123" s="70"/>
      <c r="I123" s="68" t="s">
        <v>68</v>
      </c>
      <c r="J123" s="68" t="s">
        <v>70</v>
      </c>
    </row>
    <row r="124" spans="1:10" ht="24" customHeight="1" x14ac:dyDescent="0.25">
      <c r="A124" s="60"/>
      <c r="B124" s="60"/>
      <c r="C124" s="60"/>
      <c r="D124" s="60"/>
      <c r="E124" s="60"/>
      <c r="F124" s="60"/>
      <c r="G124" s="60"/>
      <c r="H124" s="70"/>
      <c r="I124" s="69" t="s">
        <v>69</v>
      </c>
      <c r="J124" s="69" t="s">
        <v>69</v>
      </c>
    </row>
    <row r="125" spans="1:10" ht="63.75" customHeight="1" x14ac:dyDescent="0.25">
      <c r="A125" s="61" t="s">
        <v>2</v>
      </c>
      <c r="B125" s="61"/>
      <c r="C125" s="61"/>
      <c r="D125" s="61"/>
      <c r="E125" s="61"/>
      <c r="F125" s="61"/>
      <c r="G125" s="61"/>
      <c r="H125" s="61"/>
      <c r="I125" s="71">
        <f>I34</f>
        <v>21862.799999999999</v>
      </c>
      <c r="J125" s="71">
        <f>J35</f>
        <v>87451.199999999997</v>
      </c>
    </row>
    <row r="126" spans="1:10" ht="63.75" customHeight="1" x14ac:dyDescent="0.25">
      <c r="A126" s="63" t="s">
        <v>71</v>
      </c>
      <c r="B126" s="63"/>
      <c r="C126" s="63"/>
      <c r="D126" s="63"/>
      <c r="E126" s="63"/>
      <c r="F126" s="63"/>
      <c r="G126" s="63"/>
      <c r="H126" s="63"/>
      <c r="I126" s="64">
        <f>I60</f>
        <v>91146</v>
      </c>
      <c r="J126" s="64">
        <f>J61</f>
        <v>364584</v>
      </c>
    </row>
    <row r="127" spans="1:10" ht="63.75" customHeight="1" x14ac:dyDescent="0.25">
      <c r="A127" s="61" t="s">
        <v>51</v>
      </c>
      <c r="B127" s="61"/>
      <c r="C127" s="61"/>
      <c r="D127" s="61"/>
      <c r="E127" s="61"/>
      <c r="F127" s="61"/>
      <c r="G127" s="61"/>
      <c r="H127" s="61"/>
      <c r="I127" s="62">
        <f>I85</f>
        <v>38169</v>
      </c>
      <c r="J127" s="62">
        <f>J86</f>
        <v>152676</v>
      </c>
    </row>
    <row r="128" spans="1:10" ht="63.75" customHeight="1" x14ac:dyDescent="0.25">
      <c r="A128" s="63" t="s">
        <v>61</v>
      </c>
      <c r="B128" s="63"/>
      <c r="C128" s="63"/>
      <c r="D128" s="63"/>
      <c r="E128" s="63"/>
      <c r="F128" s="63"/>
      <c r="G128" s="63"/>
      <c r="H128" s="63"/>
      <c r="I128" s="64">
        <f>I110</f>
        <v>78456</v>
      </c>
      <c r="J128" s="64">
        <f>J111</f>
        <v>313824</v>
      </c>
    </row>
    <row r="129" spans="1:10" ht="51" customHeight="1" x14ac:dyDescent="0.25">
      <c r="A129" s="65" t="s">
        <v>89</v>
      </c>
      <c r="B129" s="65"/>
      <c r="C129" s="65"/>
      <c r="D129" s="65"/>
      <c r="E129" s="65"/>
      <c r="F129" s="65"/>
      <c r="G129" s="65"/>
      <c r="H129" s="65"/>
      <c r="I129" s="66">
        <f>I125+I126+I127+I128</f>
        <v>229633.8</v>
      </c>
      <c r="J129" s="67"/>
    </row>
    <row r="130" spans="1:10" ht="45.75" customHeight="1" x14ac:dyDescent="0.25">
      <c r="A130" s="78" t="s">
        <v>87</v>
      </c>
      <c r="B130" s="78"/>
      <c r="C130" s="78"/>
      <c r="D130" s="78"/>
      <c r="E130" s="78"/>
      <c r="F130" s="78"/>
      <c r="G130" s="78"/>
      <c r="H130" s="78"/>
      <c r="I130" s="67"/>
      <c r="J130" s="79">
        <f>J125+J126+J127+J128</f>
        <v>918535.2</v>
      </c>
    </row>
    <row r="132" spans="1:10" ht="18.75" x14ac:dyDescent="0.25">
      <c r="A132" s="20"/>
    </row>
    <row r="134" spans="1:10" ht="30" customHeight="1" x14ac:dyDescent="0.25">
      <c r="A134" s="92" t="s">
        <v>72</v>
      </c>
      <c r="B134" s="92"/>
      <c r="C134" s="92"/>
      <c r="D134" s="92"/>
      <c r="E134" s="92"/>
      <c r="F134" s="92"/>
      <c r="G134" s="92"/>
      <c r="H134" s="92"/>
      <c r="I134" s="92"/>
      <c r="J134" s="92"/>
    </row>
    <row r="135" spans="1:10" x14ac:dyDescent="0.25">
      <c r="A135" s="21"/>
    </row>
    <row r="136" spans="1:10" ht="26.25" customHeight="1" x14ac:dyDescent="0.25">
      <c r="A136" s="72" t="s">
        <v>93</v>
      </c>
      <c r="B136" s="72"/>
      <c r="C136" s="72"/>
      <c r="D136" s="72"/>
      <c r="E136" s="72"/>
      <c r="F136" s="72"/>
      <c r="G136" s="72"/>
      <c r="H136" s="72"/>
      <c r="I136" s="72"/>
      <c r="J136" s="72"/>
    </row>
    <row r="137" spans="1:10" ht="43.5" customHeight="1" x14ac:dyDescent="0.25">
      <c r="A137" s="73" t="s">
        <v>94</v>
      </c>
      <c r="B137" s="73"/>
      <c r="C137" s="73"/>
      <c r="D137" s="73"/>
      <c r="E137" s="73"/>
      <c r="F137" s="73"/>
      <c r="G137" s="73"/>
      <c r="H137" s="73"/>
      <c r="I137" s="73"/>
      <c r="J137" s="73"/>
    </row>
    <row r="138" spans="1:10" ht="45.75" customHeight="1" x14ac:dyDescent="0.25">
      <c r="A138" s="73" t="s">
        <v>95</v>
      </c>
      <c r="B138" s="73"/>
      <c r="C138" s="73"/>
      <c r="D138" s="73"/>
      <c r="E138" s="73"/>
      <c r="F138" s="73"/>
      <c r="G138" s="73"/>
      <c r="H138" s="73"/>
      <c r="I138" s="73"/>
      <c r="J138" s="73"/>
    </row>
    <row r="139" spans="1:10" ht="42" customHeight="1" x14ac:dyDescent="0.25">
      <c r="A139" s="73" t="s">
        <v>96</v>
      </c>
      <c r="B139" s="73"/>
      <c r="C139" s="73"/>
      <c r="D139" s="73"/>
      <c r="E139" s="73"/>
      <c r="F139" s="73"/>
      <c r="G139" s="73"/>
      <c r="H139" s="73"/>
      <c r="I139" s="73"/>
      <c r="J139" s="73"/>
    </row>
    <row r="140" spans="1:10" ht="25.5" customHeight="1" x14ac:dyDescent="0.25">
      <c r="A140" s="73" t="s">
        <v>97</v>
      </c>
      <c r="B140" s="73"/>
      <c r="C140" s="73"/>
      <c r="D140" s="73"/>
      <c r="E140" s="73"/>
      <c r="F140" s="73"/>
      <c r="G140" s="73"/>
      <c r="H140" s="73"/>
      <c r="I140" s="73"/>
      <c r="J140" s="73"/>
    </row>
    <row r="142" spans="1:10" ht="18.75" x14ac:dyDescent="0.25">
      <c r="A142" s="2"/>
    </row>
    <row r="143" spans="1:10" ht="37.5" customHeight="1" x14ac:dyDescent="0.25">
      <c r="A143" s="74" t="s">
        <v>73</v>
      </c>
      <c r="B143" s="74"/>
      <c r="C143" s="74"/>
      <c r="D143" s="74"/>
      <c r="E143" s="74"/>
      <c r="F143" s="74"/>
      <c r="G143" s="74"/>
      <c r="H143" s="74"/>
      <c r="I143" s="74"/>
      <c r="J143" s="74"/>
    </row>
    <row r="144" spans="1:10" ht="42" customHeight="1" x14ac:dyDescent="0.25">
      <c r="A144" s="74" t="s">
        <v>74</v>
      </c>
      <c r="B144" s="74"/>
      <c r="C144" s="74"/>
      <c r="D144" s="74"/>
      <c r="E144" s="74"/>
      <c r="F144" s="74"/>
      <c r="G144" s="74"/>
      <c r="H144" s="74"/>
      <c r="I144" s="74"/>
      <c r="J144" s="74"/>
    </row>
    <row r="145" spans="1:10" ht="39.75" customHeight="1" x14ac:dyDescent="0.25">
      <c r="A145" s="74" t="s">
        <v>75</v>
      </c>
      <c r="B145" s="74"/>
      <c r="C145" s="74"/>
      <c r="D145" s="74"/>
      <c r="E145" s="74"/>
      <c r="F145" s="74"/>
      <c r="G145" s="74"/>
      <c r="H145" s="74"/>
      <c r="I145" s="74"/>
      <c r="J145" s="74"/>
    </row>
    <row r="146" spans="1:10" ht="37.5" customHeight="1" x14ac:dyDescent="0.25">
      <c r="A146" s="74" t="s">
        <v>76</v>
      </c>
      <c r="B146" s="74"/>
      <c r="C146" s="74"/>
      <c r="D146" s="74"/>
      <c r="E146" s="74"/>
      <c r="F146" s="74"/>
      <c r="G146" s="74"/>
      <c r="H146" s="74"/>
      <c r="I146" s="74"/>
      <c r="J146" s="74"/>
    </row>
    <row r="147" spans="1:10" ht="48" customHeight="1" x14ac:dyDescent="0.25">
      <c r="A147" s="74" t="s">
        <v>77</v>
      </c>
      <c r="B147" s="74"/>
      <c r="C147" s="74"/>
      <c r="D147" s="74"/>
      <c r="E147" s="74"/>
      <c r="F147" s="74"/>
      <c r="G147" s="74"/>
      <c r="H147" s="74"/>
      <c r="I147" s="74"/>
      <c r="J147" s="74"/>
    </row>
    <row r="148" spans="1:10" ht="44.25" customHeight="1" x14ac:dyDescent="0.25">
      <c r="A148" s="74" t="s">
        <v>78</v>
      </c>
      <c r="B148" s="74"/>
      <c r="C148" s="74"/>
      <c r="D148" s="74"/>
      <c r="E148" s="74"/>
      <c r="F148" s="74"/>
      <c r="G148" s="74"/>
      <c r="H148" s="74"/>
      <c r="I148" s="74"/>
      <c r="J148" s="74"/>
    </row>
    <row r="149" spans="1:10" ht="40.5" customHeight="1" x14ac:dyDescent="0.25">
      <c r="A149" s="74" t="s">
        <v>79</v>
      </c>
      <c r="B149" s="74"/>
      <c r="C149" s="74"/>
      <c r="D149" s="74"/>
      <c r="E149" s="74"/>
      <c r="F149" s="74"/>
      <c r="G149" s="74"/>
      <c r="H149" s="74"/>
      <c r="I149" s="74"/>
      <c r="J149" s="74"/>
    </row>
    <row r="150" spans="1:10" ht="41.25" customHeight="1" x14ac:dyDescent="0.25">
      <c r="A150" s="74" t="s">
        <v>80</v>
      </c>
      <c r="B150" s="74"/>
      <c r="C150" s="74"/>
      <c r="D150" s="74"/>
      <c r="E150" s="74"/>
      <c r="F150" s="74"/>
      <c r="G150" s="74"/>
      <c r="H150" s="74"/>
      <c r="I150" s="74"/>
      <c r="J150" s="74"/>
    </row>
    <row r="151" spans="1:10" ht="42" customHeight="1" x14ac:dyDescent="0.25">
      <c r="A151" s="74" t="s">
        <v>81</v>
      </c>
      <c r="B151" s="74"/>
      <c r="C151" s="74"/>
      <c r="D151" s="74"/>
      <c r="E151" s="74"/>
      <c r="F151" s="74"/>
      <c r="G151" s="74"/>
      <c r="H151" s="74"/>
      <c r="I151" s="74"/>
      <c r="J151" s="74"/>
    </row>
    <row r="152" spans="1:10" ht="43.5" customHeight="1" x14ac:dyDescent="0.25">
      <c r="A152" s="74" t="s">
        <v>82</v>
      </c>
      <c r="B152" s="74"/>
      <c r="C152" s="74"/>
      <c r="D152" s="74"/>
      <c r="E152" s="74"/>
      <c r="F152" s="74"/>
      <c r="G152" s="74"/>
      <c r="H152" s="74"/>
      <c r="I152" s="74"/>
      <c r="J152" s="74"/>
    </row>
    <row r="153" spans="1:10" ht="42.75" customHeight="1" x14ac:dyDescent="0.25">
      <c r="A153" s="74" t="s">
        <v>83</v>
      </c>
      <c r="B153" s="74"/>
      <c r="C153" s="74"/>
      <c r="D153" s="74"/>
      <c r="E153" s="74"/>
      <c r="F153" s="74"/>
      <c r="G153" s="74"/>
      <c r="H153" s="74"/>
      <c r="I153" s="74"/>
      <c r="J153" s="74"/>
    </row>
    <row r="154" spans="1:10" ht="39" customHeight="1" x14ac:dyDescent="0.25">
      <c r="A154" s="74" t="s">
        <v>84</v>
      </c>
      <c r="B154" s="74"/>
      <c r="C154" s="74"/>
      <c r="D154" s="74"/>
      <c r="E154" s="74"/>
      <c r="F154" s="74"/>
      <c r="G154" s="74"/>
      <c r="H154" s="74"/>
      <c r="I154" s="74"/>
      <c r="J154" s="74"/>
    </row>
  </sheetData>
  <mergeCells count="214">
    <mergeCell ref="A148:J148"/>
    <mergeCell ref="A149:J149"/>
    <mergeCell ref="A150:J150"/>
    <mergeCell ref="A151:J151"/>
    <mergeCell ref="A152:J152"/>
    <mergeCell ref="A153:J153"/>
    <mergeCell ref="A154:J154"/>
    <mergeCell ref="A137:J137"/>
    <mergeCell ref="A138:J138"/>
    <mergeCell ref="A139:J139"/>
    <mergeCell ref="A140:J140"/>
    <mergeCell ref="A143:J143"/>
    <mergeCell ref="A144:J144"/>
    <mergeCell ref="A145:J145"/>
    <mergeCell ref="A146:J146"/>
    <mergeCell ref="A147:J147"/>
    <mergeCell ref="A125:H125"/>
    <mergeCell ref="A126:H126"/>
    <mergeCell ref="A127:H127"/>
    <mergeCell ref="A128:H128"/>
    <mergeCell ref="A129:H129"/>
    <mergeCell ref="A130:H130"/>
    <mergeCell ref="A134:J134"/>
    <mergeCell ref="A136:J136"/>
    <mergeCell ref="J115:J116"/>
    <mergeCell ref="J117:J118"/>
    <mergeCell ref="A115:I115"/>
    <mergeCell ref="A116:I116"/>
    <mergeCell ref="A117:I117"/>
    <mergeCell ref="A118:I118"/>
    <mergeCell ref="A121:J121"/>
    <mergeCell ref="A123:H124"/>
    <mergeCell ref="A9:J9"/>
    <mergeCell ref="J108:J109"/>
    <mergeCell ref="A110:H110"/>
    <mergeCell ref="A111:H111"/>
    <mergeCell ref="A1:J1"/>
    <mergeCell ref="A3:J3"/>
    <mergeCell ref="A5:J5"/>
    <mergeCell ref="A6:J6"/>
    <mergeCell ref="A7:J7"/>
    <mergeCell ref="I106:I107"/>
    <mergeCell ref="J106:J107"/>
    <mergeCell ref="A108:A109"/>
    <mergeCell ref="C108:C109"/>
    <mergeCell ref="D108:D109"/>
    <mergeCell ref="E108:E109"/>
    <mergeCell ref="F108:F109"/>
    <mergeCell ref="G108:G109"/>
    <mergeCell ref="H108:H109"/>
    <mergeCell ref="I108:I109"/>
    <mergeCell ref="H102:H105"/>
    <mergeCell ref="I102:I105"/>
    <mergeCell ref="J102:J105"/>
    <mergeCell ref="A106:A107"/>
    <mergeCell ref="C106:C107"/>
    <mergeCell ref="D106:D107"/>
    <mergeCell ref="E106:E107"/>
    <mergeCell ref="F106:F107"/>
    <mergeCell ref="G106:G107"/>
    <mergeCell ref="H106:H107"/>
    <mergeCell ref="G95:G101"/>
    <mergeCell ref="H95:H101"/>
    <mergeCell ref="I95:I101"/>
    <mergeCell ref="J95:J101"/>
    <mergeCell ref="A102:A105"/>
    <mergeCell ref="C102:C105"/>
    <mergeCell ref="D102:D105"/>
    <mergeCell ref="E102:E105"/>
    <mergeCell ref="F102:F105"/>
    <mergeCell ref="G102:G105"/>
    <mergeCell ref="A91:A94"/>
    <mergeCell ref="B91:B94"/>
    <mergeCell ref="C91:C94"/>
    <mergeCell ref="D91:J91"/>
    <mergeCell ref="D92:D94"/>
    <mergeCell ref="A95:A101"/>
    <mergeCell ref="C95:C101"/>
    <mergeCell ref="D95:D101"/>
    <mergeCell ref="E95:E101"/>
    <mergeCell ref="F95:F101"/>
    <mergeCell ref="G83:G84"/>
    <mergeCell ref="H83:H84"/>
    <mergeCell ref="I83:I84"/>
    <mergeCell ref="J83:J84"/>
    <mergeCell ref="A85:H85"/>
    <mergeCell ref="A86:H86"/>
    <mergeCell ref="H70:H76"/>
    <mergeCell ref="I70:I76"/>
    <mergeCell ref="J70:J76"/>
    <mergeCell ref="A77:A82"/>
    <mergeCell ref="C77:C82"/>
    <mergeCell ref="A83:A84"/>
    <mergeCell ref="C83:C84"/>
    <mergeCell ref="D83:D84"/>
    <mergeCell ref="E83:E84"/>
    <mergeCell ref="F83:F84"/>
    <mergeCell ref="A70:A76"/>
    <mergeCell ref="C70:C76"/>
    <mergeCell ref="D70:D76"/>
    <mergeCell ref="E70:E76"/>
    <mergeCell ref="F70:F76"/>
    <mergeCell ref="G70:G76"/>
    <mergeCell ref="A60:H60"/>
    <mergeCell ref="A61:H61"/>
    <mergeCell ref="A66:A69"/>
    <mergeCell ref="B66:B69"/>
    <mergeCell ref="C66:C69"/>
    <mergeCell ref="D66:J66"/>
    <mergeCell ref="D67:D69"/>
    <mergeCell ref="A58:A59"/>
    <mergeCell ref="C58:C59"/>
    <mergeCell ref="D58:D59"/>
    <mergeCell ref="E58:E59"/>
    <mergeCell ref="F58:F59"/>
    <mergeCell ref="G58:G59"/>
    <mergeCell ref="A64:J64"/>
    <mergeCell ref="A55:A57"/>
    <mergeCell ref="C55:C57"/>
    <mergeCell ref="E55:E57"/>
    <mergeCell ref="F55:F57"/>
    <mergeCell ref="G55:G57"/>
    <mergeCell ref="H55:H57"/>
    <mergeCell ref="I55:I57"/>
    <mergeCell ref="J55:J57"/>
    <mergeCell ref="H58:H59"/>
    <mergeCell ref="I58:I59"/>
    <mergeCell ref="J58:J59"/>
    <mergeCell ref="H44:H50"/>
    <mergeCell ref="I44:I50"/>
    <mergeCell ref="J44:J50"/>
    <mergeCell ref="A51:A54"/>
    <mergeCell ref="C51:C54"/>
    <mergeCell ref="D51:D52"/>
    <mergeCell ref="E51:E52"/>
    <mergeCell ref="F51:F52"/>
    <mergeCell ref="G51:G52"/>
    <mergeCell ref="H51:H52"/>
    <mergeCell ref="A44:A50"/>
    <mergeCell ref="C44:C50"/>
    <mergeCell ref="D44:D50"/>
    <mergeCell ref="E44:E50"/>
    <mergeCell ref="F44:F50"/>
    <mergeCell ref="G44:G50"/>
    <mergeCell ref="I51:I52"/>
    <mergeCell ref="J51:J52"/>
    <mergeCell ref="H32:H33"/>
    <mergeCell ref="I32:I33"/>
    <mergeCell ref="J32:J33"/>
    <mergeCell ref="A34:H34"/>
    <mergeCell ref="A35:H35"/>
    <mergeCell ref="A40:A43"/>
    <mergeCell ref="B40:B43"/>
    <mergeCell ref="C40:C43"/>
    <mergeCell ref="D40:J40"/>
    <mergeCell ref="D41:D43"/>
    <mergeCell ref="A32:A33"/>
    <mergeCell ref="C32:C33"/>
    <mergeCell ref="D32:D33"/>
    <mergeCell ref="E32:E33"/>
    <mergeCell ref="F32:F33"/>
    <mergeCell ref="G32:G33"/>
    <mergeCell ref="A38:J38"/>
    <mergeCell ref="A30:A31"/>
    <mergeCell ref="C30:C31"/>
    <mergeCell ref="D30:D31"/>
    <mergeCell ref="E30:E31"/>
    <mergeCell ref="F30:F31"/>
    <mergeCell ref="G30:G31"/>
    <mergeCell ref="H30:H31"/>
    <mergeCell ref="I30:I31"/>
    <mergeCell ref="J30:J31"/>
    <mergeCell ref="A28:A29"/>
    <mergeCell ref="C28:C29"/>
    <mergeCell ref="D28:D29"/>
    <mergeCell ref="E28:E29"/>
    <mergeCell ref="F28:F29"/>
    <mergeCell ref="G28:G29"/>
    <mergeCell ref="H28:H29"/>
    <mergeCell ref="I28:I29"/>
    <mergeCell ref="J28:J29"/>
    <mergeCell ref="A26:A27"/>
    <mergeCell ref="C26:C27"/>
    <mergeCell ref="D26:D27"/>
    <mergeCell ref="E26:E27"/>
    <mergeCell ref="F26:F27"/>
    <mergeCell ref="G26:G27"/>
    <mergeCell ref="H26:H27"/>
    <mergeCell ref="I26:I27"/>
    <mergeCell ref="J26:J27"/>
    <mergeCell ref="A89:J89"/>
    <mergeCell ref="A11:A14"/>
    <mergeCell ref="B11:B14"/>
    <mergeCell ref="C11:C14"/>
    <mergeCell ref="D11:J11"/>
    <mergeCell ref="D12:D14"/>
    <mergeCell ref="A15:A21"/>
    <mergeCell ref="C15:C21"/>
    <mergeCell ref="D15:D21"/>
    <mergeCell ref="E15:E21"/>
    <mergeCell ref="F15:F21"/>
    <mergeCell ref="G15:G21"/>
    <mergeCell ref="H15:H21"/>
    <mergeCell ref="I15:I21"/>
    <mergeCell ref="J15:J21"/>
    <mergeCell ref="A22:A25"/>
    <mergeCell ref="C22:C25"/>
    <mergeCell ref="D22:D24"/>
    <mergeCell ref="E22:E24"/>
    <mergeCell ref="F22:F24"/>
    <mergeCell ref="G22:G24"/>
    <mergeCell ref="H22:H24"/>
    <mergeCell ref="I22:I24"/>
    <mergeCell ref="J22:J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96FB4D592E6646A57A8BB034D6C815" ma:contentTypeVersion="9" ma:contentTypeDescription="Create a new document." ma:contentTypeScope="" ma:versionID="54cf43dd112e4686ed96e1e0e1adf0cf">
  <xsd:schema xmlns:xsd="http://www.w3.org/2001/XMLSchema" xmlns:xs="http://www.w3.org/2001/XMLSchema" xmlns:p="http://schemas.microsoft.com/office/2006/metadata/properties" xmlns:ns3="e1f6f3ee-d042-420e-9769-2b51c69f17aa" targetNamespace="http://schemas.microsoft.com/office/2006/metadata/properties" ma:root="true" ma:fieldsID="fc78d31ee151de24f2ed52b6c42a646b" ns3:_="">
    <xsd:import namespace="e1f6f3ee-d042-420e-9769-2b51c69f17a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6f3ee-d042-420e-9769-2b51c69f17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1f6f3ee-d042-420e-9769-2b51c69f17aa" xsi:nil="true"/>
  </documentManagement>
</p:properties>
</file>

<file path=customXml/itemProps1.xml><?xml version="1.0" encoding="utf-8"?>
<ds:datastoreItem xmlns:ds="http://schemas.openxmlformats.org/officeDocument/2006/customXml" ds:itemID="{EE16776D-7B86-47BD-86F6-4C63C25D5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f6f3ee-d042-420e-9769-2b51c69f17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8A7009-9887-4E91-B4EE-64422CF0AA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AFEC31-2C96-4BFF-8D60-E17572C11E85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e1f6f3ee-d042-420e-9769-2b51c69f17aa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Planilha1!_Hlk81578676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2023-08-25T18:44:13Z</dcterms:created>
  <dcterms:modified xsi:type="dcterms:W3CDTF">2023-08-28T13:04:24Z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0x0101003A96FB4D592E6646A57A8BB034D6C815</vt:lpwstr>
  </property>
</Properties>
</file>