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Z:\CPL\2024\PROCESSOS ADMINISTRATIVOS\67002023-62 - ESPAÇO FÍSICO - SEMAD 2024\3. Edital\"/>
    </mc:Choice>
  </mc:AlternateContent>
  <xr:revisionPtr revIDLastSave="0" documentId="13_ncr:1_{A18954BE-6C5F-4A02-AC06-7F85AADD3B71}" xr6:coauthVersionLast="47" xr6:coauthVersionMax="47" xr10:uidLastSave="{00000000-0000-0000-0000-000000000000}"/>
  <bookViews>
    <workbookView xWindow="28680" yWindow="1035" windowWidth="21840" windowHeight="13020" xr2:uid="{C0C2FDB3-2B0E-4918-8C93-014995BF278D}"/>
  </bookViews>
  <sheets>
    <sheet name="Planilh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23" i="1" l="1"/>
  <c r="D222" i="1"/>
  <c r="D221" i="1"/>
  <c r="D220" i="1"/>
  <c r="D219" i="1"/>
  <c r="D218" i="1"/>
  <c r="H210" i="1"/>
  <c r="H209" i="1"/>
  <c r="H208" i="1"/>
  <c r="H207" i="1"/>
  <c r="H206" i="1"/>
  <c r="H205" i="1"/>
  <c r="H204" i="1"/>
  <c r="H203" i="1"/>
  <c r="H202" i="1"/>
  <c r="I193" i="1"/>
  <c r="I185" i="1"/>
  <c r="H188" i="1"/>
  <c r="H185" i="1"/>
  <c r="I177" i="1"/>
  <c r="H180" i="1"/>
  <c r="H177" i="1"/>
  <c r="I170" i="1"/>
  <c r="H172" i="1"/>
  <c r="H171" i="1"/>
  <c r="H170" i="1"/>
  <c r="G159" i="1"/>
  <c r="G156" i="1"/>
  <c r="G153" i="1"/>
  <c r="G150" i="1"/>
  <c r="G147" i="1"/>
  <c r="G144" i="1"/>
  <c r="G141" i="1"/>
  <c r="G138" i="1"/>
  <c r="G135" i="1"/>
  <c r="G132" i="1"/>
  <c r="G129"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H65" i="1"/>
  <c r="H64" i="1"/>
  <c r="H63" i="1"/>
  <c r="H62" i="1"/>
  <c r="H61" i="1"/>
  <c r="H50" i="1"/>
  <c r="H49" i="1"/>
  <c r="H48" i="1"/>
  <c r="H47" i="1"/>
</calcChain>
</file>

<file path=xl/sharedStrings.xml><?xml version="1.0" encoding="utf-8"?>
<sst xmlns="http://schemas.openxmlformats.org/spreadsheetml/2006/main" count="269" uniqueCount="157">
  <si>
    <t>ANEXO III – ORÇAMENTO ESTIMATIVO</t>
  </si>
  <si>
    <t>NOME DO LOCAL/ESPAÇO DO EVENTO:____________________________________________________</t>
  </si>
  <si>
    <t>ENDEREÇO:__________________________________________________________________________</t>
  </si>
  <si>
    <t>TELEFONE:___________________________________________________________________________</t>
  </si>
  <si>
    <t>NOME DO RESPONSÁVEL: ______________________________________________________________</t>
  </si>
  <si>
    <t>* A falta de indicação na proposta de preços inicial do local/espaço para realização do evento acarretará a desclassificação do licitante.</t>
  </si>
  <si>
    <t>HOSPEDAGEM</t>
  </si>
  <si>
    <t>Item</t>
  </si>
  <si>
    <t>Tipos de Apartamentos</t>
  </si>
  <si>
    <t>Check-in</t>
  </si>
  <si>
    <t>Check-out</t>
  </si>
  <si>
    <t>Quantidade Apartamentos</t>
  </si>
  <si>
    <t>(a)</t>
  </si>
  <si>
    <t>Quantidade</t>
  </si>
  <si>
    <t>Diárias</t>
  </si>
  <si>
    <t>(b)</t>
  </si>
  <si>
    <t>Valor</t>
  </si>
  <si>
    <t>Unitário</t>
  </si>
  <si>
    <t>(R$)</t>
  </si>
  <si>
    <t>(c)</t>
  </si>
  <si>
    <t>Valor Total</t>
  </si>
  <si>
    <t>(d) = (a) x (b) x (c)</t>
  </si>
  <si>
    <t>Single</t>
  </si>
  <si>
    <t>Double-Twin</t>
  </si>
  <si>
    <t>Triplo</t>
  </si>
  <si>
    <t>VALOR TOTAL DE HOSPEDAGEM (R$) →</t>
  </si>
  <si>
    <t>ESPAÇO FÍSICO</t>
  </si>
  <si>
    <t>Descrição</t>
  </si>
  <si>
    <t xml:space="preserve">Quantidade </t>
  </si>
  <si>
    <t>Valor Unitário (R$)</t>
  </si>
  <si>
    <t>(d) = (a) x (b) x (c)</t>
  </si>
  <si>
    <r>
      <t>AUDITÓRIO: deverá ter </t>
    </r>
    <r>
      <rPr>
        <b/>
        <sz val="11"/>
        <color theme="1"/>
        <rFont val="Calibri"/>
        <family val="2"/>
        <scheme val="minor"/>
      </rPr>
      <t>capacidade mínima para 200 pessoas</t>
    </r>
    <r>
      <rPr>
        <sz val="11"/>
        <color theme="1"/>
        <rFont val="Calibri"/>
        <family val="2"/>
        <scheme val="minor"/>
      </rPr>
      <t> sentadas em formato escolar, ser livre de colunas e ter o pé direito no mínimo de 3m, a fim de garantir acessibilidade e mobilidade dos participantes</t>
    </r>
  </si>
  <si>
    <r>
      <t>SALA DA COORDENAÇÃO/ ORGANIZAÇÃO: deverá ter </t>
    </r>
    <r>
      <rPr>
        <b/>
        <sz val="11"/>
        <color theme="1"/>
        <rFont val="Calibri"/>
        <family val="2"/>
        <scheme val="minor"/>
      </rPr>
      <t>capacidade para 10 pessoas</t>
    </r>
    <r>
      <rPr>
        <sz val="11"/>
        <color theme="1"/>
        <rFont val="Calibri"/>
        <family val="2"/>
        <scheme val="minor"/>
      </rPr>
      <t> sentadas em formato “U”</t>
    </r>
  </si>
  <si>
    <r>
      <t>SALA DA PRESIDÊNCIA: deverá ter </t>
    </r>
    <r>
      <rPr>
        <b/>
        <sz val="11"/>
        <color theme="1"/>
        <rFont val="Calibri"/>
        <family val="2"/>
        <scheme val="minor"/>
      </rPr>
      <t>capacidade para 10 pessoas</t>
    </r>
    <r>
      <rPr>
        <sz val="11"/>
        <color theme="1"/>
        <rFont val="Calibri"/>
        <family val="2"/>
        <scheme val="minor"/>
      </rPr>
      <t> sentadas em formato “U”</t>
    </r>
  </si>
  <si>
    <t>VALOR TOTAL DE ESPAÇO FÍSICO (R$) →</t>
  </si>
  <si>
    <t>INFRAESTRUTURA</t>
  </si>
  <si>
    <t>Local de Instalação/Macro Descrição</t>
  </si>
  <si>
    <t>Quantidade (Unidades)</t>
  </si>
  <si>
    <r>
      <t>PLATAFORMA (PRATICÁVEL): medindo no mínimo, 6m x 3m x 0,5m, </t>
    </r>
    <r>
      <rPr>
        <u/>
        <sz val="11"/>
        <color theme="1"/>
        <rFont val="Calibri"/>
        <family val="2"/>
        <scheme val="minor"/>
      </rPr>
      <t>caso não haja palco fixo</t>
    </r>
  </si>
  <si>
    <t>AUDITÓRIO</t>
  </si>
  <si>
    <t>POLTRONAS CONFORTÁVEIS: giratórias, com pé fixo, mantendo o mesmo padrão (cor e formato)</t>
  </si>
  <si>
    <t>MESAS LATERAIS: para apoio</t>
  </si>
  <si>
    <t>PEDESTAIS DE CHÃO: para microfone</t>
  </si>
  <si>
    <t>TRIBUNA: em acrílico (aprox. 1,20m altura x 50 cm largura x 40 cm prof.)</t>
  </si>
  <si>
    <t>BASE: contendo 03 mastros para bandeiras</t>
  </si>
  <si>
    <t>CADEIRAS: acolchoadas e ergonômicas, preferencialmente de cor escura, mantendo o mesmo padrão (cor e formato)</t>
  </si>
  <si>
    <t>MESAS: do tipo pranchões, devidamente forradas</t>
  </si>
  <si>
    <t>MICROFONES WIRELESS (SEM FIO): conectados a um sistema de reprodução de som, devem ser fornecidas pilhas ou baterias suficientes para a duração do evento. Os microfones deverão possuir botões/controles de LIGA/DESLIGA, MUDO/FALA e indicador luminoso ou gráfico da situação do aparelho</t>
  </si>
  <si>
    <r>
      <t>MICROFONE (COM FIO): tipo </t>
    </r>
    <r>
      <rPr>
        <i/>
        <sz val="11"/>
        <color theme="1"/>
        <rFont val="Calibri"/>
        <family val="2"/>
        <scheme val="minor"/>
      </rPr>
      <t>Gooseneck,</t>
    </r>
    <r>
      <rPr>
        <sz val="11"/>
        <color theme="1"/>
        <rFont val="Calibri"/>
        <family val="2"/>
        <scheme val="minor"/>
      </rPr>
      <t> conectado ao sistema de reprodução de som. Devem ser fornecidas pilhas ou baterias suficientes para a duração do evento. Os microfones deverão possuir botões/controles de LIGA/DESLIGA, MUDO/FALA e indicador luminoso ou gráfico da situação do aparelho</t>
    </r>
  </si>
  <si>
    <r>
      <t>PROJETOR MULTIMÍDIA: deve ser fornecido com cabo HDMI, com comprimento que atenda à disposição adequada do equipamento que será utilizado no espaço contratado, deve ser fornecido dispositivo passador de slides compatível com sistemas operacionais Microsoft Windows 10, com bateria suficiente para duração do evento (</t>
    </r>
    <r>
      <rPr>
        <i/>
        <sz val="11"/>
        <color theme="1"/>
        <rFont val="Calibri"/>
        <family val="2"/>
        <scheme val="minor"/>
      </rPr>
      <t>Sob demanda)</t>
    </r>
  </si>
  <si>
    <r>
      <t>TELA DE PROJEÇÃO: deve possuir largura mínima de 3,50m e altura mínima de 2,20m, cor branca, bordas pretas nas laterais, superfície 100% plana sem rugas, formato 16:9 ou 16:10 (</t>
    </r>
    <r>
      <rPr>
        <i/>
        <sz val="11"/>
        <color theme="1"/>
        <rFont val="Calibri"/>
        <family val="2"/>
        <scheme val="minor"/>
      </rPr>
      <t>Sob demanda)</t>
    </r>
  </si>
  <si>
    <t>NOTEBOOK: com acesso à Internet para projeção e sonorização compatível com o ambiente e equipamentos, deve ser disponibilizado notebook com Windows 10 com as seguintes configurações mínimas: 4gb de memória ram, Windows 10, webcam HD, 50gb de espaço em disco livre, Microsoft Word Excel, PowerPoint, Teams, instalados e funcionais e tela de no mínimo 14". O notebook usado para a transmissão deverá ter as portas necessárias (sendo aceito placas e/ou adaptadores) para receber conexões de 2 monitores e 1 tela simultaneamente (totalizando 3 telas adicionais)</t>
  </si>
  <si>
    <t>SISTEMA DE SONORIZAÇÃO: para os 11 (onze) microfones, adequado ao ambiente, com caixa (s) de som e todos os cabos necessários, inclusive cabo de áudio que conecte a saída de áudio do notebook (conexão P2 fêmea) com a entrada de áudio da mesa de som, com comprimento que atenda à disposição adequada do equipamento (notebook) que será utilizado no espaço contratado, e não interfira na disposição e/ou comunicação entre o notebook e o projetor</t>
  </si>
  <si>
    <t>SISTEMA REPRODUTOR DE SOM/MESA DE SOM: deve ser disponibilizado cabeamento para conexão da mesa de som ao notebook para entrada (LINE-IN) e saída de áudio (LINE-OUT) de forma que o áudio possa ser transmitido e recebido via videoconferência por meio do notebook. Deve possuir cabos com conector P2 para a conexão com o notebook com no mínimo 3 metros, um cabo P2 será para a conexão da saída de áudio do notebook (phone) para um canal exclusivo de entrada da mesa de som, um cabo P2 será para a conexão de entrada de áudio do notebook (microfone) para o canal de principal (Main/Phone) da mesa de som</t>
  </si>
  <si>
    <t>LINK DE INTERNET PARA TRANSMISSÃO: deve ser disponibilizado um link de acesso à Internet de no mínimo 25 Mbps dedicado FULL DUPLEX, fornecido através de interface rj45. Deverá ser disponibilizado ponto acesso à rede de dados e Internet por meio de cabo UTP categoria 5e ou superior com conector RJ45 que deverá ser conectado ao notebook que fará a transmissão</t>
  </si>
  <si>
    <t>MONITOR DE VÍDEO DE NO MÍNIMO 15": com os cabos necessários para conexão ao notebook fornecido para a transmissão</t>
  </si>
  <si>
    <t>MONITOR DE VÍDEO DE NO MÍNIMO 40” (ou TV): para ser utilizado como teleprompter, conectado ao notebook que efetuará a transmissão, contendo os cabos e conexões nas dimensões necessárias</t>
  </si>
  <si>
    <t>SUPORTE TRIPÉ: com base para suporte da câmera de transmissão</t>
  </si>
  <si>
    <t>TORRE DE TOMADAS/FILTRO DE LINHA: no novo padrão (nb 14136) contendo cada uma, no mínimo, quatro conexões</t>
  </si>
  <si>
    <t>INTERFACE DE ÁUDIO PROFISSIONAL USB 2X2: deve possuir 2 conectores de entrada e 2 de saída para conexão do notebook com a mesa de som</t>
  </si>
  <si>
    <t>RIBALTA: de no mínimo 1 m de comprimento para iluminar o fundo de palco</t>
  </si>
  <si>
    <r>
      <t>PAINEL DE LED: do tipo </t>
    </r>
    <r>
      <rPr>
        <i/>
        <sz val="11"/>
        <color theme="1"/>
        <rFont val="Calibri"/>
        <family val="2"/>
        <scheme val="minor"/>
      </rPr>
      <t>indoor, </t>
    </r>
    <r>
      <rPr>
        <sz val="11"/>
        <color theme="1"/>
        <rFont val="Calibri"/>
        <family val="2"/>
        <scheme val="minor"/>
      </rPr>
      <t>deve possuir distância máxima entre os pixels de 3mm (P3) para que a imagem não fique pixerizada. Dimensões proporcionais à plataforma (item 8): 3m de altura x 6m comprimento. Deverá ser entregue instalado e totalmente funcional para utilização da projeção e sistema de som do evento (</t>
    </r>
    <r>
      <rPr>
        <i/>
        <sz val="11"/>
        <color theme="1"/>
        <rFont val="Calibri"/>
        <family val="2"/>
        <scheme val="minor"/>
      </rPr>
      <t>Sob demanda)</t>
    </r>
  </si>
  <si>
    <r>
      <t>NOTEBOOK: com acesso à Internet </t>
    </r>
    <r>
      <rPr>
        <i/>
        <sz val="11"/>
        <color theme="1"/>
        <rFont val="Calibri"/>
        <family val="2"/>
        <scheme val="minor"/>
      </rPr>
      <t>wireless</t>
    </r>
  </si>
  <si>
    <t>SALA DA PRESIDÊNCIA</t>
  </si>
  <si>
    <r>
      <t>IMPRESSORA MULTIFUNCIONAL: colorida a laser ou jato de tinta, com cartucho/</t>
    </r>
    <r>
      <rPr>
        <i/>
        <sz val="11"/>
        <color theme="1"/>
        <rFont val="Calibri"/>
        <family val="2"/>
        <scheme val="minor"/>
      </rPr>
      <t>tonner </t>
    </r>
    <r>
      <rPr>
        <sz val="11"/>
        <color theme="1"/>
        <rFont val="Calibri"/>
        <family val="2"/>
        <scheme val="minor"/>
      </rPr>
      <t>em quantidade suficiente para o evento (tinta colorida e preta)</t>
    </r>
  </si>
  <si>
    <t>MESA: em formato “U”</t>
  </si>
  <si>
    <t>LINK DE INTERNET: deve ser disponibilizado um link de acesso à Internet de no mínimo 25 Mbps dedicado FULL DUPLEX, fornecido através de interface rj45; deverá ser disponibilizado ponto acesso à rede de dados e Internet por meio de cabo UTP categoria 5e ou superior com conector RJ45</t>
  </si>
  <si>
    <t>NOTEBOOK: com acesso à Internet via cabo, evitando instabilidade de rede devido ao alto número de acessos à rede sem fio do hotel</t>
  </si>
  <si>
    <t>SALA DA COORDENAÇÃO</t>
  </si>
  <si>
    <t>IMPRESSORA MULTIFUNCIONAL: colorida a laser ou jato de tinta, com cartucho/tonner em quantidade suficiente para o evento (tinta colorida e preta)</t>
  </si>
  <si>
    <t>CADEIRA: acolchoadas e ergonômicas</t>
  </si>
  <si>
    <t>ATRAÇÕES CULTURAIS: Duas atrações diferentes, que deverão se apresentar em palco ou praticável, incluindo os sistemas de sonorização e iluminação (carga horária de 3h cada apresentação, com carga horária total de 6 horas de apresentação)</t>
  </si>
  <si>
    <t>SALÃO JANTAR INSTITUCIONAL</t>
  </si>
  <si>
    <t>Emissão e pagamento de ECAD (01 taxa das 02 atrações culturais)</t>
  </si>
  <si>
    <t>JANTAR INSTITUCIONAL</t>
  </si>
  <si>
    <r>
      <t>PLATAFORMA (PRATICÁVEL) 1: medindo no mínimo, 6m x 3m x 0,5m, </t>
    </r>
    <r>
      <rPr>
        <u/>
        <sz val="11"/>
        <color theme="1"/>
        <rFont val="Calibri"/>
        <family val="2"/>
        <scheme val="minor"/>
      </rPr>
      <t>caso não haja palco fixo</t>
    </r>
    <r>
      <rPr>
        <sz val="11"/>
        <color theme="1"/>
        <rFont val="Calibri"/>
        <family val="2"/>
        <scheme val="minor"/>
      </rPr>
      <t>. Para apresentação das atrações culturais</t>
    </r>
  </si>
  <si>
    <r>
      <t>PLATAFORMA (PRATICÁVEL) 2: medindo no mínimo, 8m x 3m x 0,5m, </t>
    </r>
    <r>
      <rPr>
        <u/>
        <sz val="11"/>
        <color theme="1"/>
        <rFont val="Calibri"/>
        <family val="2"/>
        <scheme val="minor"/>
      </rPr>
      <t>caso não haja palco fixo</t>
    </r>
    <r>
      <rPr>
        <sz val="11"/>
        <color theme="1"/>
        <rFont val="Calibri"/>
        <family val="2"/>
        <scheme val="minor"/>
      </rPr>
      <t>. Para cerimônia de solenidade</t>
    </r>
  </si>
  <si>
    <t>MESAS: redondas, devidamente forradas e apropriadas para ocasião. As mesas devem estar montadas com pratos, talheres, taças, sousplasts e guardanapos de tecido para o jantar formal. O cálculo está considerando a média de  8 pessoas por mesa</t>
  </si>
  <si>
    <t>CADEIRAS: apropriadas para jantar formal</t>
  </si>
  <si>
    <t>CANHÕES DE LED</t>
  </si>
  <si>
    <r>
      <t>PAINEL DE LED: do tipo </t>
    </r>
    <r>
      <rPr>
        <i/>
        <sz val="11"/>
        <color theme="1"/>
        <rFont val="Calibri"/>
        <family val="2"/>
        <scheme val="minor"/>
      </rPr>
      <t>indoor, </t>
    </r>
    <r>
      <rPr>
        <sz val="11"/>
        <color theme="1"/>
        <rFont val="Calibri"/>
        <family val="2"/>
        <scheme val="minor"/>
      </rPr>
      <t>deve possuir distância máxima entre os pixels de 3mm (P3) para que a imagem não fique pixerizada. Dimensões proporcionais à PLATAFORMA (PRATICÁVEL) 1 (item 45) ou palco fixo: 3m de altura x 6m comprimento. Deverá ser entregue instalado e totalmente funcional para utilização da projeção e sistema de som do evento (</t>
    </r>
    <r>
      <rPr>
        <i/>
        <sz val="11"/>
        <color theme="1"/>
        <rFont val="Calibri"/>
        <family val="2"/>
        <scheme val="minor"/>
      </rPr>
      <t>Sob demanda)</t>
    </r>
  </si>
  <si>
    <r>
      <t>PAINEL DE LED: do tipo </t>
    </r>
    <r>
      <rPr>
        <i/>
        <sz val="11"/>
        <color theme="1"/>
        <rFont val="Calibri"/>
        <family val="2"/>
        <scheme val="minor"/>
      </rPr>
      <t>indoor, </t>
    </r>
    <r>
      <rPr>
        <sz val="11"/>
        <color theme="1"/>
        <rFont val="Calibri"/>
        <family val="2"/>
        <scheme val="minor"/>
      </rPr>
      <t>deve possuir distância máxima entre os pixels de 3mm (P3) para que a imagem não fique pixerizada. Dimensões proporcionais à PLATAFORMA (PRATICÁVEL) 2 (item 46) ou do tamanho do palco fixo: 3m de altura x 8m comprimento. Deverá ser entregue instalado e totalmente funcional para utilização da projeção e sistema de som do evento (</t>
    </r>
    <r>
      <rPr>
        <i/>
        <sz val="11"/>
        <color theme="1"/>
        <rFont val="Calibri"/>
        <family val="2"/>
        <scheme val="minor"/>
      </rPr>
      <t>Sob demanda)</t>
    </r>
  </si>
  <si>
    <t>NOTEBOOK OU ULTRABOOK: que deve estar conectado a impressora</t>
  </si>
  <si>
    <t>CREDENCIAMENTO</t>
  </si>
  <si>
    <t>IMPRESSORA: para etiquetas</t>
  </si>
  <si>
    <t>CADEIRAS: acolchoadas e ergonômicas</t>
  </si>
  <si>
    <t>MESAS: tipo pranchão forradas com lycra tensionada</t>
  </si>
  <si>
    <t>DECORAÇÃO</t>
  </si>
  <si>
    <t>SOFÁ: 03 lugares - sofá de três lugares em courino/linho branco ou preto, com no mínimo 2,40m</t>
  </si>
  <si>
    <t>SOFÁ: 02 lugares - sofá de dois lugares em courino branco ou preto</t>
  </si>
  <si>
    <r>
      <t>ARRANJO DE FLORES NATURAIS: </t>
    </r>
    <r>
      <rPr>
        <u/>
        <sz val="11"/>
        <color theme="1"/>
        <rFont val="Calibri"/>
        <family val="2"/>
        <scheme val="minor"/>
      </rPr>
      <t>tipo jardineira</t>
    </r>
    <r>
      <rPr>
        <sz val="11"/>
        <color theme="1"/>
        <rFont val="Calibri"/>
        <family val="2"/>
        <scheme val="minor"/>
      </rPr>
      <t>, para o palco do auditório no período do evento (22 a 25/04/2024)</t>
    </r>
  </si>
  <si>
    <t>ARRANJO COM TRIPÉ COM FLORES NATURAIS: para a entrada do auditório e foyer. Para o auditório, durante toda a duração do evento, no período de 22 a 25/04/2024</t>
  </si>
  <si>
    <t>ARRANJOS DE FLORES NATURAIS PARA MESA LATERAL: Para o auditório, durante toda a duração do evento, no período de 22 a 25/04/2024</t>
  </si>
  <si>
    <t>VALOR TOTAL DE INFRAESTRUTURA (R$) →</t>
  </si>
  <si>
    <t>RECURSOS HUMANOS</t>
  </si>
  <si>
    <t>Período</t>
  </si>
  <si>
    <t>Quantidade Profissionais</t>
  </si>
  <si>
    <t>Valor Unitário</t>
  </si>
  <si>
    <t>Valor Total (R$)</t>
  </si>
  <si>
    <r>
      <t>Valor Total do Item (R$)</t>
    </r>
    <r>
      <rPr>
        <sz val="11"/>
        <color theme="1"/>
        <rFont val="Calibri"/>
        <family val="2"/>
        <scheme val="minor"/>
      </rPr>
      <t> </t>
    </r>
  </si>
  <si>
    <t>TÉCNICO EM ÁUDIO E VÍDEO: profissional capacitado para instalação, configuração, operação e manutenção de equipamentos audiovisuais adequados (incluindo sonorização e projeção) para realização dos serviços durante todos os dias do evento, bem como o monitoramento e controle de interferências, microfonias ou quaisquer intercorrências nessa área durante o evento</t>
  </si>
  <si>
    <r>
      <t>Dia 21/04</t>
    </r>
    <r>
      <rPr>
        <sz val="11"/>
        <color theme="1"/>
        <rFont val="Calibri"/>
        <family val="2"/>
        <scheme val="minor"/>
      </rPr>
      <t>: das 8h às 17h com intervalo de uma hora de almoço (8 horas)</t>
    </r>
  </si>
  <si>
    <r>
      <t>De 22 a 24/04</t>
    </r>
    <r>
      <rPr>
        <sz val="11"/>
        <color theme="1"/>
        <rFont val="Calibri"/>
        <family val="2"/>
        <scheme val="minor"/>
      </rPr>
      <t>: das 8h às 18h, com intervalo de uma hora de almoço (9 horas)</t>
    </r>
  </si>
  <si>
    <r>
      <t>Dia 25/04</t>
    </r>
    <r>
      <rPr>
        <sz val="11"/>
        <color theme="1"/>
        <rFont val="Calibri"/>
        <family val="2"/>
        <scheme val="minor"/>
      </rPr>
      <t>:</t>
    </r>
  </si>
  <si>
    <t>das 8h às 12h</t>
  </si>
  <si>
    <t>(4 horas)</t>
  </si>
  <si>
    <t>RECEPCIONISTA: profissional capacitado para prestar auxílio durante todo o evento, executando as seguintes atividades: recepcionar os convidados e participantes, determinar lugares marcados, assessorar a distribuição de microfones, auxiliar no credenciamento e na distribuição de materiais, auxiliar no esclarecimento de dúvidas e informações, dentre outras atividades. Os profissionais devem possuir experiência em recepção, escolaridade de, pelo menos, nível médio, além de características pessoais como dinamismo e simpatia. Traje: terno, vestido ou uniforme (cor preta) e sapato social (cor preta)</t>
  </si>
  <si>
    <r>
      <t>De 22 a 24/04</t>
    </r>
    <r>
      <rPr>
        <sz val="11"/>
        <color theme="1"/>
        <rFont val="Calibri"/>
        <family val="2"/>
        <scheme val="minor"/>
      </rPr>
      <t>:</t>
    </r>
  </si>
  <si>
    <t>das 8h às 18h, com intervalo de uma hora de almoço (9 horas)</t>
  </si>
  <si>
    <t>GARÇOM: profissional capacitado para prestar auxílio durante todo o evento, executando as seguintes atividades: servir os palestrantes, presidentes, conselheiros, mediadores que estarão no palco (auditório) e na sala da presidência, dentre outras atividades. Os profissionais devem possuir experiência como garçom, além de características pessoais, como dinamismo e simpatia. Traje: terno, vestido ou uniforme (cor preta) e sapato social (cor preta)</t>
  </si>
  <si>
    <t>VALOR TOTAL DE RECURSOS HUMANOS (R$) →</t>
  </si>
  <si>
    <t>ALIMENTAÇÃO</t>
  </si>
  <si>
    <t>Medida</t>
  </si>
  <si>
    <t>Quantidade de pessoas (a)</t>
  </si>
  <si>
    <t>Quantidade Serviços/ Mesas (b)</t>
  </si>
  <si>
    <t>Quantidade Total</t>
  </si>
  <si>
    <t>(c) = (a) x (b)</t>
  </si>
  <si>
    <t>(d)</t>
  </si>
  <si>
    <t>(e) = (c) x (d)</t>
  </si>
  <si>
    <t>ALMOÇO: nos dias 22, 23, 24 e 25/04</t>
  </si>
  <si>
    <t>Por pessoa</t>
  </si>
  <si>
    <t>COFFEE-BREAK: no dia 21/04/2024, no período vespertino, a ser servido na sala da organização</t>
  </si>
  <si>
    <t>COFFEE-BREAK:  nos dias 22 a 24/04, os serviços deverão ser prestados no período matutino e vespertino e, no dia 25/04, apenas no período matutino</t>
  </si>
  <si>
    <t>MESA DE CAFÉ - Sala da Organização: nos dias 21 a 23/04, das 8h às 18h</t>
  </si>
  <si>
    <t>MESA DE CAFÉ - Auditório: nos dias 22 a 24/04, 8h diárias, das 8h às 12h e das 13h às 17h</t>
  </si>
  <si>
    <t>MESA DE CAFÉ - Auditório: no dia 25/04, 4h diárias, das 8h às 12h</t>
  </si>
  <si>
    <t>VALOR TOTAL DE ALIMENTAÇÃO (R$) →</t>
  </si>
  <si>
    <t>QUADRO-RESUMO DO CUSTO DA CONTRATAÇÃO</t>
  </si>
  <si>
    <t>SERVIÇO</t>
  </si>
  <si>
    <t>VALOR TOTAL (R$)</t>
  </si>
  <si>
    <t>Hospedagem</t>
  </si>
  <si>
    <t>Espaço Físico</t>
  </si>
  <si>
    <t>Infraestrutura</t>
  </si>
  <si>
    <t>Recursos Humanos</t>
  </si>
  <si>
    <t>Alimentação</t>
  </si>
  <si>
    <t>VALOR GLOBAL ESTIMADO DA CONTRATAÇÃO →</t>
  </si>
  <si>
    <r>
      <rPr>
        <b/>
        <sz val="11"/>
        <color theme="1"/>
        <rFont val="Calibri"/>
        <family val="2"/>
        <scheme val="minor"/>
      </rPr>
      <t>1.</t>
    </r>
    <r>
      <rPr>
        <sz val="11"/>
        <color theme="1"/>
        <rFont val="Calibri"/>
        <family val="2"/>
        <scheme val="minor"/>
      </rPr>
      <t xml:space="preserve"> A proponente deverá preencher todos os itens Modelo de Proposta de Preços, Anexo IV do Edital, os valores máximos estimado da contratação estão indicados nas tabelas abaixo.</t>
    </r>
  </si>
  <si>
    <r>
      <rPr>
        <b/>
        <sz val="11"/>
        <color theme="1"/>
        <rFont val="Calibri"/>
        <family val="2"/>
        <scheme val="minor"/>
      </rPr>
      <t>2.</t>
    </r>
    <r>
      <rPr>
        <sz val="11"/>
        <color theme="1"/>
        <rFont val="Calibri"/>
        <family val="2"/>
        <scheme val="minor"/>
      </rPr>
      <t xml:space="preserve"> Nos valores propostos estarão inclusos todos os custos operacionais, encargos previdenciários, trabalhistas, tributários, comerciais e quaisquer outros que incidam direta ou indiretamente na execução do objeto.</t>
    </r>
  </si>
  <si>
    <r>
      <rPr>
        <b/>
        <sz val="11"/>
        <color theme="1"/>
        <rFont val="Calibri"/>
        <family val="2"/>
        <scheme val="minor"/>
      </rPr>
      <t>3.</t>
    </r>
    <r>
      <rPr>
        <sz val="11"/>
        <color theme="1"/>
        <rFont val="Calibri"/>
        <family val="2"/>
        <scheme val="minor"/>
      </rPr>
      <t xml:space="preserve"> Os serviços deverão ser realizados conforme o Termo de Referência, que contém a descrição detalhada.</t>
    </r>
  </si>
  <si>
    <t>4. Não serão aceitos valores superiores aos descritos nas tabelas abaixo.</t>
  </si>
  <si>
    <r>
      <rPr>
        <b/>
        <sz val="11"/>
        <color theme="1"/>
        <rFont val="Calibri"/>
        <family val="2"/>
        <scheme val="minor"/>
      </rPr>
      <t>5.</t>
    </r>
    <r>
      <rPr>
        <sz val="11"/>
        <color theme="1"/>
        <rFont val="Calibri"/>
        <family val="2"/>
        <scheme val="minor"/>
      </rPr>
      <t xml:space="preserve"> Se houver indícios de inexequibilidade da proposta de preço, ou em caso da necessidade de esclarecimentos complementares, poderão ser efetuadas diligências, para que a empresa comprove a exequibilidade da proposta.</t>
    </r>
  </si>
  <si>
    <r>
      <rPr>
        <b/>
        <sz val="11"/>
        <color theme="1"/>
        <rFont val="Calibri"/>
        <family val="2"/>
        <scheme val="minor"/>
      </rPr>
      <t>6.</t>
    </r>
    <r>
      <rPr>
        <sz val="11"/>
        <color theme="1"/>
        <rFont val="Calibri"/>
        <family val="2"/>
        <scheme val="minor"/>
      </rPr>
      <t xml:space="preserve"> Quando da etapa de lances, deve-se observar que os percentuais de redução, em relação ao valor inicial, das propostas dos licitantes e dos lances ofertados sobre o valor total do grupo deverão ser transpostos linearmente para todos os itens que compõem a planilha de preços do licitante.</t>
    </r>
  </si>
  <si>
    <r>
      <rPr>
        <b/>
        <sz val="11"/>
        <color theme="1"/>
        <rFont val="Calibri"/>
        <family val="2"/>
        <scheme val="minor"/>
      </rPr>
      <t>7.</t>
    </r>
    <r>
      <rPr>
        <sz val="11"/>
        <color theme="1"/>
        <rFont val="Calibri"/>
        <family val="2"/>
        <scheme val="minor"/>
      </rPr>
      <t xml:space="preserve"> O licitante deverá preencher apresentar proposta de preços com as informações do local/espaço para realização do evento, conforme Modelo de Proposta de Preços – Anexo IV do Edital.</t>
    </r>
  </si>
  <si>
    <r>
      <rPr>
        <b/>
        <sz val="11"/>
        <color theme="1"/>
        <rFont val="Calibri"/>
        <family val="2"/>
        <scheme val="minor"/>
      </rPr>
      <t>8.</t>
    </r>
    <r>
      <rPr>
        <sz val="11"/>
        <color theme="1"/>
        <rFont val="Calibri"/>
        <family val="2"/>
        <scheme val="minor"/>
      </rPr>
      <t xml:space="preserve"> Os preços deverão ser expressos em moeda corrente nacional (Real) com no máximo 02 (duas) casas decimais</t>
    </r>
  </si>
  <si>
    <t xml:space="preserve">Quantidade de Diárias </t>
  </si>
  <si>
    <t>Quantidade (Diárias/ Apresentação)</t>
  </si>
  <si>
    <t>LINK DE INTERNET: deve ser disponibilizado um link de acesso à Internet de no mínimo 150 Mbps dedicado FULL DUPLEX, que deverá ser distribuído para os dispositivos através de uma rede sem fio. Não deve haver nenhum tipo de bloqueio no acesso à Internet. Deverá ser disponibilizado um ponto acesso à rede de dados e Internet por meio de cabo UTP categoria 5e ou superior com conector RJ45 que deverá ser conectado ao notebook. O ponto de acesso à rede sem fio deve ser compatível com o padrão 802.11 b/g/n/ac de 2.4GHz e 5GHz, deve estar localizado dentro ou próximo da sala onde ocorrerá o evento (raio de distância de até 10 metros) e permitir no mínimo 200 dispositivos conectados simultaneamente (50 notebooks e 150 smartphones). Configuração da rede sem fio: o SSID da rede sem fio deve ter o nome “Cofen”; a segurança da rede deve estar configurada para o padrão WPA2 Pessoal, com criptografia no padrão AES e senha de acesso a ser definida pelo Cofen; os dispositivos devem receber um IP automaticamente, sendo que a multifuncional deverá ter IP fixo.</t>
  </si>
  <si>
    <t>Quantidade de Diárias</t>
  </si>
  <si>
    <t>SALÃO PARA JANTAR INSTITUCIONAL: deverá ter capacidade para 300 pessoas, com no mínimo pé direito de 3m, em espaço apropriado para congregar os participantes, sentadas em formato banquete, em ambiente privativo, com espaço para circulação. A Contratada será responsável pela estrutura, incluindo montagem de som/sistema de sonorização, iluminação, decoração (conforme itens previstos na tabela de infraestrutura).</t>
  </si>
  <si>
    <t>ARRANJO TIPO CENTRO DE MESA MÉDIO: com flores nobres naturais, montados em base de cipó ou cachepô, com suporte em vidro ou madeira. Para a noite de 23/04/2024, durante o jantar institucional</t>
  </si>
  <si>
    <r>
      <t>ARRANJO DE FLORES NATURAIS: </t>
    </r>
    <r>
      <rPr>
        <u/>
        <sz val="11"/>
        <color theme="1"/>
        <rFont val="Calibri"/>
        <family val="2"/>
        <scheme val="minor"/>
      </rPr>
      <t>tipo </t>
    </r>
    <r>
      <rPr>
        <i/>
        <u/>
        <sz val="11"/>
        <color theme="1"/>
        <rFont val="Calibri"/>
        <family val="2"/>
        <scheme val="minor"/>
      </rPr>
      <t>buffet</t>
    </r>
    <r>
      <rPr>
        <sz val="11"/>
        <color theme="1"/>
        <rFont val="Calibri"/>
        <family val="2"/>
        <scheme val="minor"/>
      </rPr>
      <t>. Para a noite de 23/04/2024, durante o jantar institucional</t>
    </r>
  </si>
  <si>
    <t>CENÁRIO INSTAGRAMÁVEL: cenário criado com montagem especial para divulgação, mídias sociais e fotografia. Para a noite de 23/04/2024 durante o jantar institucional</t>
  </si>
  <si>
    <t>TAPETES: 2 tapetes de no mínimo 2,60m x 3m. Para a noite de 23/04/2024 durante o jantar institucional</t>
  </si>
  <si>
    <t>VASOS ORNAMENTÁIS: grandes com plantas naturais, vaso ornamental grande para decoração do espaço do jantar. Fabricado em poliuretano moldado, com padronagem imitando raran, acabamento fosco, rústico ou de cerâmica. Altura mínima: 55cm. Diâmetro superior mínimo: 45 cm. Diâmetro inferior mínimo: 30 cm. Incluindo plantas ornamentais. Para a noite de 23/04/2024 durante o jantar institucional</t>
  </si>
  <si>
    <r>
      <t>ARRANJO DE FLORES NATURAIS: </t>
    </r>
    <r>
      <rPr>
        <u/>
        <sz val="11"/>
        <color theme="1"/>
        <rFont val="Calibri"/>
        <family val="2"/>
        <scheme val="minor"/>
      </rPr>
      <t>tipo jardineira</t>
    </r>
    <r>
      <rPr>
        <sz val="11"/>
        <color theme="1"/>
        <rFont val="Calibri"/>
        <family val="2"/>
        <scheme val="minor"/>
      </rPr>
      <t>, para o palco do jantar institucional na noite de 23/04/2024</t>
    </r>
  </si>
  <si>
    <t>JANTAR INSTITUCIONAL: no dia 23/04</t>
  </si>
  <si>
    <t>JANTAR: nos dias 22 e 24/04/2024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</si>
</sst>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quot;R$&quot;\ #,##0.00"/>
  </numFmts>
  <fonts count="11" x14ac:knownFonts="1">
    <font>
      <sz val="11"/>
      <color theme="1"/>
      <name val="Calibri"/>
      <family val="2"/>
      <scheme val="minor"/>
    </font>
    <font>
      <b/>
      <sz val="11"/>
      <color theme="1"/>
      <name val="Calibri"/>
      <family val="2"/>
      <scheme val="minor"/>
    </font>
    <font>
      <b/>
      <sz val="11"/>
      <color rgb="FFFF0000"/>
      <name val="Calibri"/>
      <family val="2"/>
      <scheme val="minor"/>
    </font>
    <font>
      <b/>
      <sz val="14"/>
      <color theme="1"/>
      <name val="Calibri"/>
      <family val="2"/>
      <scheme val="minor"/>
    </font>
    <font>
      <b/>
      <u/>
      <sz val="14"/>
      <color theme="1"/>
      <name val="Calibri"/>
      <family val="2"/>
      <scheme val="minor"/>
    </font>
    <font>
      <u/>
      <sz val="11"/>
      <color theme="1"/>
      <name val="Calibri"/>
      <family val="2"/>
      <scheme val="minor"/>
    </font>
    <font>
      <i/>
      <sz val="11"/>
      <color theme="1"/>
      <name val="Calibri"/>
      <family val="2"/>
      <scheme val="minor"/>
    </font>
    <font>
      <i/>
      <u/>
      <sz val="11"/>
      <color theme="1"/>
      <name val="Calibri"/>
      <family val="2"/>
      <scheme val="minor"/>
    </font>
    <font>
      <b/>
      <u/>
      <sz val="17"/>
      <color theme="1"/>
      <name val="Calibri"/>
      <family val="2"/>
      <scheme val="minor"/>
    </font>
    <font>
      <b/>
      <sz val="15"/>
      <color theme="1"/>
      <name val="Calibri"/>
      <family val="2"/>
      <scheme val="minor"/>
    </font>
    <font>
      <sz val="12"/>
      <color rgb="FF000000"/>
      <name val="Calibri"/>
      <family val="2"/>
      <scheme val="minor"/>
    </font>
  </fonts>
  <fills count="6">
    <fill>
      <patternFill patternType="none"/>
    </fill>
    <fill>
      <patternFill patternType="gray125"/>
    </fill>
    <fill>
      <patternFill patternType="solid">
        <fgColor rgb="FFDDDDDD"/>
        <bgColor indexed="64"/>
      </patternFill>
    </fill>
    <fill>
      <patternFill patternType="solid">
        <fgColor rgb="FFFFFFFF"/>
        <bgColor indexed="64"/>
      </patternFill>
    </fill>
    <fill>
      <patternFill patternType="solid">
        <fgColor theme="0"/>
        <bgColor indexed="64"/>
      </patternFill>
    </fill>
    <fill>
      <patternFill patternType="solid">
        <fgColor theme="0" tint="-0.14999847407452621"/>
        <bgColor indexed="64"/>
      </patternFill>
    </fill>
  </fills>
  <borders count="39">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style="thin">
        <color rgb="FF646464"/>
      </left>
      <right style="thin">
        <color rgb="FF000000"/>
      </right>
      <top style="thin">
        <color rgb="FF646464"/>
      </top>
      <bottom/>
      <diagonal/>
    </border>
    <border>
      <left style="thin">
        <color rgb="FF000000"/>
      </left>
      <right style="thin">
        <color rgb="FF000000"/>
      </right>
      <top style="thin">
        <color rgb="FF646464"/>
      </top>
      <bottom/>
      <diagonal/>
    </border>
    <border>
      <left style="thin">
        <color rgb="FF000000"/>
      </left>
      <right style="thin">
        <color rgb="FF646464"/>
      </right>
      <top style="thin">
        <color rgb="FF646464"/>
      </top>
      <bottom/>
      <diagonal/>
    </border>
    <border>
      <left style="thin">
        <color rgb="FF646464"/>
      </left>
      <right style="thin">
        <color rgb="FF000000"/>
      </right>
      <top/>
      <bottom/>
      <diagonal/>
    </border>
    <border>
      <left style="thin">
        <color rgb="FF000000"/>
      </left>
      <right style="thin">
        <color rgb="FF646464"/>
      </right>
      <top/>
      <bottom/>
      <diagonal/>
    </border>
    <border>
      <left style="thin">
        <color rgb="FF646464"/>
      </left>
      <right style="thin">
        <color rgb="FF000000"/>
      </right>
      <top/>
      <bottom style="thin">
        <color rgb="FF000000"/>
      </bottom>
      <diagonal/>
    </border>
    <border>
      <left style="thin">
        <color rgb="FF000000"/>
      </left>
      <right style="thin">
        <color rgb="FF646464"/>
      </right>
      <top/>
      <bottom style="thin">
        <color rgb="FF000000"/>
      </bottom>
      <diagonal/>
    </border>
    <border>
      <left style="thin">
        <color rgb="FF646464"/>
      </left>
      <right style="thin">
        <color rgb="FF000000"/>
      </right>
      <top style="thin">
        <color rgb="FF000000"/>
      </top>
      <bottom style="thin">
        <color rgb="FF000000"/>
      </bottom>
      <diagonal/>
    </border>
    <border>
      <left style="thin">
        <color rgb="FF000000"/>
      </left>
      <right style="thin">
        <color rgb="FF646464"/>
      </right>
      <top style="thin">
        <color rgb="FF000000"/>
      </top>
      <bottom style="thin">
        <color rgb="FF000000"/>
      </bottom>
      <diagonal/>
    </border>
    <border>
      <left style="thin">
        <color rgb="FF646464"/>
      </left>
      <right/>
      <top style="thin">
        <color rgb="FF000000"/>
      </top>
      <bottom style="thin">
        <color rgb="FF646464"/>
      </bottom>
      <diagonal/>
    </border>
    <border>
      <left/>
      <right/>
      <top style="thin">
        <color rgb="FF000000"/>
      </top>
      <bottom style="thin">
        <color rgb="FF646464"/>
      </bottom>
      <diagonal/>
    </border>
    <border>
      <left/>
      <right style="thin">
        <color rgb="FF000000"/>
      </right>
      <top style="thin">
        <color rgb="FF000000"/>
      </top>
      <bottom style="thin">
        <color rgb="FF646464"/>
      </bottom>
      <diagonal/>
    </border>
    <border>
      <left style="thin">
        <color rgb="FF000000"/>
      </left>
      <right style="thin">
        <color rgb="FF646464"/>
      </right>
      <top style="thin">
        <color rgb="FF000000"/>
      </top>
      <bottom style="thin">
        <color rgb="FF646464"/>
      </bottom>
      <diagonal/>
    </border>
    <border>
      <left style="thin">
        <color rgb="FF646464"/>
      </left>
      <right style="thin">
        <color rgb="FF000000"/>
      </right>
      <top style="thin">
        <color rgb="FF000000"/>
      </top>
      <bottom/>
      <diagonal/>
    </border>
    <border>
      <left style="thin">
        <color rgb="FF000000"/>
      </left>
      <right style="thin">
        <color rgb="FF646464"/>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646464"/>
      </top>
      <bottom/>
      <diagonal/>
    </border>
    <border>
      <left/>
      <right style="thin">
        <color rgb="FF000000"/>
      </right>
      <top style="thin">
        <color rgb="FF6464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indexed="64"/>
      </right>
      <top style="thin">
        <color rgb="FF000000"/>
      </top>
      <bottom style="thin">
        <color rgb="FF646464"/>
      </bottom>
      <diagonal/>
    </border>
  </borders>
  <cellStyleXfs count="1">
    <xf numFmtId="0" fontId="0" fillId="0" borderId="0"/>
  </cellStyleXfs>
  <cellXfs count="136">
    <xf numFmtId="0" fontId="0" fillId="0" borderId="0" xfId="0"/>
    <xf numFmtId="0" fontId="8" fillId="0" borderId="0" xfId="0" applyFont="1"/>
    <xf numFmtId="0" fontId="0" fillId="0" borderId="3" xfId="0" applyBorder="1" applyAlignment="1">
      <alignment horizontal="center" vertical="center" wrapText="1"/>
    </xf>
    <xf numFmtId="0" fontId="0" fillId="0" borderId="35" xfId="0" applyBorder="1"/>
    <xf numFmtId="0" fontId="0" fillId="0" borderId="36" xfId="0" applyBorder="1"/>
    <xf numFmtId="0" fontId="0" fillId="0" borderId="37" xfId="0" applyBorder="1"/>
    <xf numFmtId="0" fontId="0" fillId="0" borderId="13" xfId="0" applyBorder="1" applyAlignment="1">
      <alignment horizontal="center" vertical="center" wrapText="1"/>
    </xf>
    <xf numFmtId="0" fontId="0" fillId="2" borderId="13" xfId="0"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2" borderId="3" xfId="0" applyFill="1" applyBorder="1" applyAlignment="1">
      <alignment horizontal="center" vertical="center" wrapText="1"/>
    </xf>
    <xf numFmtId="0" fontId="0" fillId="2" borderId="10" xfId="0" applyFill="1" applyBorder="1" applyAlignment="1">
      <alignment horizontal="center" vertical="center" wrapText="1"/>
    </xf>
    <xf numFmtId="0" fontId="1" fillId="2" borderId="10" xfId="0" applyFont="1" applyFill="1" applyBorder="1" applyAlignment="1">
      <alignment horizontal="center" vertical="center" wrapText="1"/>
    </xf>
    <xf numFmtId="0" fontId="0" fillId="2" borderId="4" xfId="0" applyFill="1" applyBorder="1" applyAlignment="1">
      <alignment horizontal="center" vertical="center" wrapText="1"/>
    </xf>
    <xf numFmtId="0" fontId="0" fillId="2" borderId="12" xfId="0" applyFill="1" applyBorder="1" applyAlignment="1">
      <alignment horizontal="center" vertical="center" wrapText="1"/>
    </xf>
    <xf numFmtId="0" fontId="0" fillId="0" borderId="1" xfId="0" applyBorder="1" applyAlignment="1">
      <alignment horizontal="center" vertical="center" wrapText="1"/>
    </xf>
    <xf numFmtId="14" fontId="0" fillId="0" borderId="1" xfId="0" applyNumberFormat="1" applyBorder="1" applyAlignment="1">
      <alignment horizontal="center" vertical="center" wrapText="1"/>
    </xf>
    <xf numFmtId="0" fontId="0" fillId="2" borderId="1" xfId="0" applyFill="1" applyBorder="1" applyAlignment="1">
      <alignment horizontal="center" vertical="center" wrapText="1"/>
    </xf>
    <xf numFmtId="14" fontId="0" fillId="2" borderId="1" xfId="0" applyNumberFormat="1" applyFill="1" applyBorder="1" applyAlignment="1">
      <alignment horizontal="center" vertical="center" wrapText="1"/>
    </xf>
    <xf numFmtId="164" fontId="1" fillId="0" borderId="1" xfId="0" applyNumberFormat="1" applyFont="1" applyBorder="1" applyAlignment="1">
      <alignment horizontal="center" vertical="center" wrapText="1"/>
    </xf>
    <xf numFmtId="164" fontId="1" fillId="0" borderId="14" xfId="0" applyNumberFormat="1" applyFont="1" applyBorder="1" applyAlignment="1">
      <alignment horizontal="center" vertical="center" wrapText="1"/>
    </xf>
    <xf numFmtId="164" fontId="1" fillId="2" borderId="1" xfId="0" applyNumberFormat="1" applyFont="1" applyFill="1" applyBorder="1" applyAlignment="1">
      <alignment horizontal="center" vertical="center" wrapText="1"/>
    </xf>
    <xf numFmtId="164" fontId="1" fillId="2" borderId="14" xfId="0" applyNumberFormat="1" applyFont="1" applyFill="1" applyBorder="1" applyAlignment="1">
      <alignment horizontal="center" vertical="center" wrapText="1"/>
    </xf>
    <xf numFmtId="0" fontId="0" fillId="0" borderId="1" xfId="0" applyBorder="1" applyAlignment="1">
      <alignment horizontal="left" vertical="center" wrapText="1"/>
    </xf>
    <xf numFmtId="0" fontId="0" fillId="2" borderId="1" xfId="0" applyFill="1" applyBorder="1" applyAlignment="1">
      <alignment horizontal="left" vertical="center" wrapText="1"/>
    </xf>
    <xf numFmtId="164" fontId="3" fillId="2" borderId="18" xfId="0" applyNumberFormat="1" applyFont="1" applyFill="1" applyBorder="1" applyAlignment="1">
      <alignment horizontal="center" vertical="center" wrapText="1"/>
    </xf>
    <xf numFmtId="0" fontId="0" fillId="0" borderId="2" xfId="0" applyBorder="1" applyAlignment="1">
      <alignment horizontal="center" vertical="center" wrapText="1"/>
    </xf>
    <xf numFmtId="0" fontId="0" fillId="0" borderId="4" xfId="0" applyBorder="1" applyAlignment="1">
      <alignment horizontal="center" vertical="center" wrapText="1"/>
    </xf>
    <xf numFmtId="0" fontId="0" fillId="2" borderId="2" xfId="0" applyFill="1" applyBorder="1" applyAlignment="1">
      <alignment horizontal="center" vertical="center" wrapText="1"/>
    </xf>
    <xf numFmtId="164" fontId="3" fillId="0" borderId="18" xfId="0" applyNumberFormat="1" applyFont="1" applyBorder="1" applyAlignment="1">
      <alignment horizontal="center" vertical="center" wrapText="1"/>
    </xf>
    <xf numFmtId="0" fontId="1" fillId="2" borderId="27"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5" fillId="0" borderId="1" xfId="0" applyFont="1" applyBorder="1" applyAlignment="1">
      <alignment horizontal="center" vertical="center" wrapText="1"/>
    </xf>
    <xf numFmtId="0" fontId="5" fillId="3" borderId="1" xfId="0" applyFont="1" applyFill="1" applyBorder="1" applyAlignment="1">
      <alignment horizontal="center" vertical="center" wrapText="1"/>
    </xf>
    <xf numFmtId="0" fontId="0" fillId="3" borderId="1" xfId="0" applyFill="1" applyBorder="1" applyAlignment="1">
      <alignment horizontal="center" vertical="center" wrapText="1"/>
    </xf>
    <xf numFmtId="0" fontId="5" fillId="0" borderId="2" xfId="0" applyFont="1" applyBorder="1" applyAlignment="1">
      <alignment horizontal="center" vertical="center" wrapText="1"/>
    </xf>
    <xf numFmtId="0" fontId="5" fillId="2" borderId="2" xfId="0" applyFont="1" applyFill="1" applyBorder="1" applyAlignment="1">
      <alignment horizontal="center" vertical="center" wrapText="1"/>
    </xf>
    <xf numFmtId="164" fontId="1" fillId="3" borderId="1" xfId="0" applyNumberFormat="1" applyFont="1" applyFill="1" applyBorder="1" applyAlignment="1">
      <alignment horizontal="center" vertical="center" wrapText="1"/>
    </xf>
    <xf numFmtId="0" fontId="3" fillId="0" borderId="0" xfId="0" applyFont="1" applyAlignment="1">
      <alignment vertical="center" wrapText="1"/>
    </xf>
    <xf numFmtId="0" fontId="0" fillId="0" borderId="5" xfId="0" applyBorder="1" applyAlignment="1">
      <alignment horizontal="center" vertical="center" wrapText="1"/>
    </xf>
    <xf numFmtId="0" fontId="0" fillId="2" borderId="5" xfId="0" applyFill="1" applyBorder="1" applyAlignment="1">
      <alignment horizontal="center" vertical="center" wrapText="1"/>
    </xf>
    <xf numFmtId="1" fontId="0" fillId="0" borderId="1" xfId="0" applyNumberFormat="1" applyBorder="1" applyAlignment="1">
      <alignment horizontal="center" vertical="center" wrapText="1"/>
    </xf>
    <xf numFmtId="1" fontId="0" fillId="2" borderId="1" xfId="0" applyNumberFormat="1" applyFill="1" applyBorder="1" applyAlignment="1">
      <alignment horizontal="center" vertical="center" wrapText="1"/>
    </xf>
    <xf numFmtId="0" fontId="1" fillId="2" borderId="29" xfId="0" applyFont="1" applyFill="1" applyBorder="1" applyAlignment="1">
      <alignment horizontal="center" vertical="center" wrapText="1"/>
    </xf>
    <xf numFmtId="164" fontId="1" fillId="0" borderId="29" xfId="0" applyNumberFormat="1" applyFont="1" applyBorder="1" applyAlignment="1">
      <alignment horizontal="center" vertical="center" wrapText="1"/>
    </xf>
    <xf numFmtId="164" fontId="1" fillId="2" borderId="29" xfId="0" applyNumberFormat="1" applyFont="1" applyFill="1" applyBorder="1" applyAlignment="1">
      <alignment horizontal="center" vertical="center" wrapText="1"/>
    </xf>
    <xf numFmtId="164" fontId="9" fillId="2" borderId="29" xfId="0" applyNumberFormat="1" applyFont="1" applyFill="1" applyBorder="1" applyAlignment="1">
      <alignment horizontal="center" vertical="center" wrapText="1"/>
    </xf>
    <xf numFmtId="164" fontId="3" fillId="0" borderId="38" xfId="0" applyNumberFormat="1" applyFont="1" applyBorder="1" applyAlignment="1">
      <alignment horizontal="center" vertical="center" wrapText="1"/>
    </xf>
    <xf numFmtId="164" fontId="1" fillId="5" borderId="14" xfId="0" applyNumberFormat="1" applyFont="1" applyFill="1" applyBorder="1" applyAlignment="1">
      <alignment horizontal="center" vertical="center" wrapText="1"/>
    </xf>
    <xf numFmtId="0" fontId="0" fillId="0" borderId="19" xfId="0" applyBorder="1" applyAlignment="1">
      <alignment horizontal="center" vertical="center" wrapText="1"/>
    </xf>
    <xf numFmtId="0" fontId="0" fillId="0" borderId="9" xfId="0" applyBorder="1" applyAlignment="1">
      <alignment horizontal="center" vertical="center" wrapText="1"/>
    </xf>
    <xf numFmtId="0" fontId="0" fillId="0" borderId="11" xfId="0" applyBorder="1" applyAlignment="1">
      <alignment horizontal="center"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0" fillId="0" borderId="4" xfId="0" applyBorder="1" applyAlignment="1">
      <alignment horizontal="left" vertical="center"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164" fontId="1" fillId="0" borderId="2" xfId="0" applyNumberFormat="1" applyFont="1" applyBorder="1" applyAlignment="1">
      <alignment horizontal="center" vertical="center" wrapText="1"/>
    </xf>
    <xf numFmtId="164" fontId="1" fillId="0" borderId="3" xfId="0" applyNumberFormat="1" applyFont="1" applyBorder="1" applyAlignment="1">
      <alignment horizontal="center" vertical="center" wrapText="1"/>
    </xf>
    <xf numFmtId="164" fontId="1" fillId="0" borderId="4" xfId="0" applyNumberFormat="1" applyFont="1" applyBorder="1" applyAlignment="1">
      <alignment horizontal="center" vertical="center" wrapText="1"/>
    </xf>
    <xf numFmtId="164" fontId="1" fillId="0" borderId="20" xfId="0" applyNumberFormat="1" applyFont="1" applyBorder="1" applyAlignment="1">
      <alignment horizontal="center" vertical="center" wrapText="1"/>
    </xf>
    <xf numFmtId="164" fontId="1" fillId="0" borderId="10" xfId="0" applyNumberFormat="1" applyFont="1" applyBorder="1" applyAlignment="1">
      <alignment horizontal="center" vertical="center" wrapText="1"/>
    </xf>
    <xf numFmtId="164" fontId="1" fillId="0" borderId="12" xfId="0" applyNumberFormat="1" applyFont="1" applyBorder="1" applyAlignment="1">
      <alignment horizontal="center" vertical="center" wrapText="1"/>
    </xf>
    <xf numFmtId="0" fontId="1" fillId="2" borderId="6"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3" fillId="2" borderId="15" xfId="0" applyFont="1" applyFill="1" applyBorder="1" applyAlignment="1">
      <alignment horizontal="center" vertical="center" wrapText="1"/>
    </xf>
    <xf numFmtId="0" fontId="3" fillId="2" borderId="16" xfId="0" applyFont="1" applyFill="1" applyBorder="1" applyAlignment="1">
      <alignment horizontal="center" vertical="center" wrapText="1"/>
    </xf>
    <xf numFmtId="0" fontId="3" fillId="2" borderId="17" xfId="0" applyFont="1" applyFill="1" applyBorder="1" applyAlignment="1">
      <alignment horizontal="center" vertical="center" wrapText="1"/>
    </xf>
    <xf numFmtId="0" fontId="0" fillId="2" borderId="19" xfId="0" applyFill="1" applyBorder="1" applyAlignment="1">
      <alignment horizontal="center" vertical="center" wrapText="1"/>
    </xf>
    <xf numFmtId="0" fontId="0" fillId="2" borderId="9" xfId="0" applyFill="1" applyBorder="1" applyAlignment="1">
      <alignment horizontal="center" vertical="center" wrapText="1"/>
    </xf>
    <xf numFmtId="0" fontId="0" fillId="2" borderId="11" xfId="0" applyFill="1" applyBorder="1" applyAlignment="1">
      <alignment horizontal="center" vertical="center" wrapText="1"/>
    </xf>
    <xf numFmtId="0" fontId="0" fillId="2" borderId="2" xfId="0" applyFill="1" applyBorder="1" applyAlignment="1">
      <alignment horizontal="left" vertical="center" wrapText="1"/>
    </xf>
    <xf numFmtId="0" fontId="0" fillId="2" borderId="3" xfId="0" applyFill="1" applyBorder="1" applyAlignment="1">
      <alignment horizontal="left" vertical="center" wrapText="1"/>
    </xf>
    <xf numFmtId="0" fontId="0" fillId="2" borderId="4" xfId="0" applyFill="1" applyBorder="1" applyAlignment="1">
      <alignment horizontal="left" vertical="center" wrapText="1"/>
    </xf>
    <xf numFmtId="0" fontId="0" fillId="2" borderId="2" xfId="0" applyFill="1" applyBorder="1" applyAlignment="1">
      <alignment horizontal="center" vertical="center" wrapText="1"/>
    </xf>
    <xf numFmtId="0" fontId="0" fillId="2" borderId="3" xfId="0" applyFill="1" applyBorder="1" applyAlignment="1">
      <alignment horizontal="center" vertical="center" wrapText="1"/>
    </xf>
    <xf numFmtId="0" fontId="0" fillId="2" borderId="4" xfId="0" applyFill="1" applyBorder="1" applyAlignment="1">
      <alignment horizontal="center" vertical="center" wrapText="1"/>
    </xf>
    <xf numFmtId="164" fontId="1" fillId="2" borderId="2" xfId="0" applyNumberFormat="1" applyFont="1" applyFill="1" applyBorder="1" applyAlignment="1">
      <alignment horizontal="center" vertical="center" wrapText="1"/>
    </xf>
    <xf numFmtId="164" fontId="1" fillId="2" borderId="3" xfId="0" applyNumberFormat="1" applyFont="1" applyFill="1" applyBorder="1" applyAlignment="1">
      <alignment horizontal="center" vertical="center" wrapText="1"/>
    </xf>
    <xf numFmtId="164" fontId="1" fillId="2" borderId="4" xfId="0" applyNumberFormat="1" applyFont="1" applyFill="1" applyBorder="1" applyAlignment="1">
      <alignment horizontal="center" vertical="center" wrapText="1"/>
    </xf>
    <xf numFmtId="164" fontId="1" fillId="2" borderId="20" xfId="0" applyNumberFormat="1" applyFont="1" applyFill="1" applyBorder="1" applyAlignment="1">
      <alignment horizontal="center" vertical="center" wrapText="1"/>
    </xf>
    <xf numFmtId="164" fontId="1" fillId="2" borderId="10" xfId="0" applyNumberFormat="1" applyFont="1" applyFill="1" applyBorder="1" applyAlignment="1">
      <alignment horizontal="center" vertical="center" wrapText="1"/>
    </xf>
    <xf numFmtId="164" fontId="1" fillId="2" borderId="12" xfId="0" applyNumberFormat="1" applyFont="1" applyFill="1" applyBorder="1" applyAlignment="1">
      <alignment horizontal="center" vertical="center" wrapText="1"/>
    </xf>
    <xf numFmtId="164" fontId="1" fillId="4" borderId="2" xfId="0" applyNumberFormat="1" applyFont="1" applyFill="1" applyBorder="1" applyAlignment="1">
      <alignment horizontal="center" vertical="center" wrapText="1"/>
    </xf>
    <xf numFmtId="164" fontId="1" fillId="4" borderId="3" xfId="0" applyNumberFormat="1" applyFont="1" applyFill="1" applyBorder="1" applyAlignment="1">
      <alignment horizontal="center" vertical="center" wrapText="1"/>
    </xf>
    <xf numFmtId="164" fontId="1" fillId="4" borderId="4" xfId="0" applyNumberFormat="1" applyFont="1" applyFill="1" applyBorder="1" applyAlignment="1">
      <alignment horizontal="center" vertical="center" wrapText="1"/>
    </xf>
    <xf numFmtId="0" fontId="1" fillId="2" borderId="27" xfId="0" applyFont="1" applyFill="1" applyBorder="1" applyAlignment="1">
      <alignment horizontal="center" vertical="center" wrapText="1"/>
    </xf>
    <xf numFmtId="0" fontId="1" fillId="2" borderId="28"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24" xfId="0" applyFont="1" applyFill="1" applyBorder="1" applyAlignment="1">
      <alignment horizontal="center" vertical="center" wrapText="1"/>
    </xf>
    <xf numFmtId="0" fontId="1" fillId="2" borderId="25" xfId="0"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0" fillId="0" borderId="21" xfId="0" applyBorder="1" applyAlignment="1">
      <alignment horizontal="left" vertical="center" wrapText="1"/>
    </xf>
    <xf numFmtId="0" fontId="0" fillId="0" borderId="22" xfId="0" applyBorder="1" applyAlignment="1">
      <alignment horizontal="left" vertical="center" wrapText="1"/>
    </xf>
    <xf numFmtId="0" fontId="0" fillId="0" borderId="23" xfId="0" applyBorder="1" applyAlignment="1">
      <alignment horizontal="left" vertical="center" wrapText="1"/>
    </xf>
    <xf numFmtId="0" fontId="0" fillId="0" borderId="24" xfId="0" applyBorder="1" applyAlignment="1">
      <alignment horizontal="left" vertical="center" wrapText="1"/>
    </xf>
    <xf numFmtId="0" fontId="0" fillId="0" borderId="25" xfId="0" applyBorder="1" applyAlignment="1">
      <alignment horizontal="left" vertical="center" wrapText="1"/>
    </xf>
    <xf numFmtId="0" fontId="0" fillId="0" borderId="26" xfId="0" applyBorder="1" applyAlignment="1">
      <alignment horizontal="left" vertical="center" wrapText="1"/>
    </xf>
    <xf numFmtId="0" fontId="0" fillId="2" borderId="21" xfId="0" applyFill="1" applyBorder="1" applyAlignment="1">
      <alignment horizontal="left" vertical="center" wrapText="1"/>
    </xf>
    <xf numFmtId="0" fontId="0" fillId="2" borderId="22" xfId="0" applyFill="1" applyBorder="1" applyAlignment="1">
      <alignment horizontal="left" vertical="center" wrapText="1"/>
    </xf>
    <xf numFmtId="0" fontId="0" fillId="2" borderId="23" xfId="0" applyFill="1" applyBorder="1" applyAlignment="1">
      <alignment horizontal="left" vertical="center" wrapText="1"/>
    </xf>
    <xf numFmtId="0" fontId="0" fillId="2" borderId="24" xfId="0" applyFill="1" applyBorder="1" applyAlignment="1">
      <alignment horizontal="left" vertical="center" wrapText="1"/>
    </xf>
    <xf numFmtId="0" fontId="0" fillId="2" borderId="25" xfId="0" applyFill="1" applyBorder="1" applyAlignment="1">
      <alignment horizontal="left" vertical="center" wrapText="1"/>
    </xf>
    <xf numFmtId="0" fontId="0" fillId="2" borderId="26" xfId="0" applyFill="1" applyBorder="1" applyAlignment="1">
      <alignment horizontal="left" vertical="center" wrapText="1"/>
    </xf>
    <xf numFmtId="0" fontId="0" fillId="0" borderId="0" xfId="0" applyAlignment="1">
      <alignment horizontal="left" vertical="center" wrapText="1"/>
    </xf>
    <xf numFmtId="0" fontId="0" fillId="0" borderId="0" xfId="0" applyAlignment="1">
      <alignment horizontal="left" vertical="center"/>
    </xf>
    <xf numFmtId="0" fontId="1" fillId="0" borderId="30" xfId="0" applyFont="1" applyBorder="1" applyAlignment="1">
      <alignment horizontal="left" vertical="center" wrapText="1"/>
    </xf>
    <xf numFmtId="0" fontId="1" fillId="0" borderId="31" xfId="0" applyFont="1" applyBorder="1" applyAlignment="1">
      <alignment horizontal="left" vertical="center" wrapText="1"/>
    </xf>
    <xf numFmtId="0" fontId="1" fillId="0" borderId="32" xfId="0" applyFont="1" applyBorder="1" applyAlignment="1">
      <alignment horizontal="left" vertical="center" wrapText="1"/>
    </xf>
    <xf numFmtId="0" fontId="0" fillId="0" borderId="33" xfId="0" applyBorder="1" applyAlignment="1">
      <alignment horizontal="left" vertical="center" wrapText="1"/>
    </xf>
    <xf numFmtId="0" fontId="0" fillId="0" borderId="34" xfId="0" applyBorder="1" applyAlignment="1">
      <alignment horizontal="left" vertical="center" wrapText="1"/>
    </xf>
    <xf numFmtId="0" fontId="1" fillId="0" borderId="33" xfId="0" applyFont="1" applyBorder="1" applyAlignment="1">
      <alignment horizontal="left" vertical="center" wrapText="1"/>
    </xf>
    <xf numFmtId="0" fontId="1" fillId="0" borderId="0" xfId="0" applyFont="1" applyAlignment="1">
      <alignment horizontal="left" vertical="center" wrapText="1"/>
    </xf>
    <xf numFmtId="0" fontId="1" fillId="0" borderId="34" xfId="0" applyFont="1" applyBorder="1" applyAlignment="1">
      <alignment horizontal="left" vertical="center" wrapText="1"/>
    </xf>
    <xf numFmtId="0" fontId="1" fillId="0" borderId="0" xfId="0" applyFont="1" applyAlignment="1">
      <alignment horizontal="center" vertical="center"/>
    </xf>
    <xf numFmtId="0" fontId="1" fillId="0" borderId="0" xfId="0" applyFont="1" applyAlignment="1">
      <alignment horizontal="left" vertical="center"/>
    </xf>
    <xf numFmtId="0" fontId="2" fillId="0" borderId="31" xfId="0" applyFont="1" applyBorder="1" applyAlignment="1">
      <alignment horizontal="center" vertical="center"/>
    </xf>
    <xf numFmtId="0" fontId="4" fillId="0" borderId="0" xfId="0" applyFont="1" applyAlignment="1">
      <alignment horizontal="center"/>
    </xf>
    <xf numFmtId="0" fontId="3" fillId="0" borderId="15"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7" xfId="0" applyFont="1" applyBorder="1" applyAlignment="1">
      <alignment horizontal="center" vertical="center" wrapText="1"/>
    </xf>
    <xf numFmtId="0" fontId="0" fillId="0" borderId="29" xfId="0" applyBorder="1" applyAlignment="1">
      <alignment horizontal="center" vertical="center" wrapText="1"/>
    </xf>
    <xf numFmtId="0" fontId="9" fillId="2" borderId="29" xfId="0" applyFont="1" applyFill="1" applyBorder="1" applyAlignment="1">
      <alignment horizontal="center" vertical="center" wrapText="1"/>
    </xf>
    <xf numFmtId="0" fontId="1" fillId="2" borderId="29" xfId="0" applyFont="1" applyFill="1" applyBorder="1" applyAlignment="1">
      <alignment horizontal="center" vertical="center" wrapText="1"/>
    </xf>
    <xf numFmtId="0" fontId="0" fillId="2" borderId="29" xfId="0" applyFill="1" applyBorder="1" applyAlignment="1">
      <alignment horizontal="center" vertical="center" wrapText="1"/>
    </xf>
    <xf numFmtId="0" fontId="10" fillId="5" borderId="0" xfId="0" applyFont="1" applyFill="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o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AA3C5E-7556-460A-82EC-5C9187711659}">
  <dimension ref="A1:P223"/>
  <sheetViews>
    <sheetView tabSelected="1" zoomScale="80" zoomScaleNormal="80" workbookViewId="0">
      <selection sqref="A1:P1"/>
    </sheetView>
  </sheetViews>
  <sheetFormatPr defaultRowHeight="15" x14ac:dyDescent="0.25"/>
  <cols>
    <col min="1" max="1" width="5.140625" customWidth="1"/>
    <col min="2" max="2" width="44.7109375" customWidth="1"/>
    <col min="3" max="3" width="18.140625" customWidth="1"/>
    <col min="4" max="4" width="17.85546875" customWidth="1"/>
    <col min="5" max="5" width="15" customWidth="1"/>
    <col min="6" max="6" width="12.140625" customWidth="1"/>
    <col min="7" max="7" width="17.5703125" customWidth="1"/>
    <col min="8" max="8" width="18.5703125" customWidth="1"/>
    <col min="9" max="9" width="15" customWidth="1"/>
  </cols>
  <sheetData>
    <row r="1" spans="1:16" ht="25.5" customHeight="1" x14ac:dyDescent="0.25">
      <c r="A1" s="124" t="s">
        <v>0</v>
      </c>
      <c r="B1" s="124"/>
      <c r="C1" s="124"/>
      <c r="D1" s="124"/>
      <c r="E1" s="124"/>
      <c r="F1" s="124"/>
      <c r="G1" s="124"/>
      <c r="H1" s="124"/>
      <c r="I1" s="124"/>
      <c r="J1" s="124"/>
      <c r="K1" s="124"/>
      <c r="L1" s="124"/>
      <c r="M1" s="124"/>
      <c r="N1" s="124"/>
      <c r="O1" s="124"/>
      <c r="P1" s="124"/>
    </row>
    <row r="5" spans="1:16" ht="37.5" customHeight="1" x14ac:dyDescent="0.25">
      <c r="A5" s="114" t="s">
        <v>136</v>
      </c>
      <c r="B5" s="114"/>
      <c r="C5" s="114"/>
      <c r="D5" s="114"/>
      <c r="E5" s="114"/>
      <c r="F5" s="114"/>
      <c r="G5" s="114"/>
      <c r="H5" s="114"/>
      <c r="I5" s="114"/>
      <c r="J5" s="114"/>
      <c r="K5" s="114"/>
      <c r="L5" s="114"/>
      <c r="M5" s="114"/>
      <c r="N5" s="114"/>
      <c r="O5" s="114"/>
      <c r="P5" s="114"/>
    </row>
    <row r="7" spans="1:16" ht="33" customHeight="1" x14ac:dyDescent="0.25">
      <c r="A7" s="114" t="s">
        <v>137</v>
      </c>
      <c r="B7" s="114"/>
      <c r="C7" s="114"/>
      <c r="D7" s="114"/>
      <c r="E7" s="114"/>
      <c r="F7" s="114"/>
      <c r="G7" s="114"/>
      <c r="H7" s="114"/>
      <c r="I7" s="114"/>
      <c r="J7" s="114"/>
      <c r="K7" s="114"/>
      <c r="L7" s="114"/>
      <c r="M7" s="114"/>
      <c r="N7" s="114"/>
      <c r="O7" s="114"/>
      <c r="P7" s="114"/>
    </row>
    <row r="9" spans="1:16" ht="18" customHeight="1" x14ac:dyDescent="0.25">
      <c r="A9" s="115" t="s">
        <v>138</v>
      </c>
      <c r="B9" s="115"/>
      <c r="C9" s="115"/>
      <c r="D9" s="115"/>
      <c r="E9" s="115"/>
      <c r="F9" s="115"/>
      <c r="G9" s="115"/>
      <c r="H9" s="115"/>
      <c r="I9" s="115"/>
      <c r="J9" s="115"/>
      <c r="K9" s="115"/>
      <c r="L9" s="115"/>
      <c r="M9" s="115"/>
      <c r="N9" s="115"/>
      <c r="O9" s="115"/>
      <c r="P9" s="115"/>
    </row>
    <row r="11" spans="1:16" ht="18.75" customHeight="1" x14ac:dyDescent="0.25">
      <c r="A11" s="125" t="s">
        <v>139</v>
      </c>
      <c r="B11" s="125"/>
      <c r="C11" s="125"/>
      <c r="D11" s="125"/>
      <c r="E11" s="125"/>
      <c r="F11" s="125"/>
      <c r="G11" s="125"/>
      <c r="H11" s="125"/>
      <c r="I11" s="125"/>
      <c r="J11" s="125"/>
      <c r="K11" s="125"/>
      <c r="L11" s="125"/>
      <c r="M11" s="125"/>
      <c r="N11" s="125"/>
      <c r="O11" s="125"/>
      <c r="P11" s="125"/>
    </row>
    <row r="13" spans="1:16" ht="33.75" customHeight="1" x14ac:dyDescent="0.25">
      <c r="A13" s="114" t="s">
        <v>140</v>
      </c>
      <c r="B13" s="114"/>
      <c r="C13" s="114"/>
      <c r="D13" s="114"/>
      <c r="E13" s="114"/>
      <c r="F13" s="114"/>
      <c r="G13" s="114"/>
      <c r="H13" s="114"/>
      <c r="I13" s="114"/>
      <c r="J13" s="114"/>
      <c r="K13" s="114"/>
      <c r="L13" s="114"/>
      <c r="M13" s="114"/>
      <c r="N13" s="114"/>
      <c r="O13" s="114"/>
      <c r="P13" s="114"/>
    </row>
    <row r="15" spans="1:16" ht="32.25" customHeight="1" x14ac:dyDescent="0.25">
      <c r="A15" s="114" t="s">
        <v>141</v>
      </c>
      <c r="B15" s="114"/>
      <c r="C15" s="114"/>
      <c r="D15" s="114"/>
      <c r="E15" s="114"/>
      <c r="F15" s="114"/>
      <c r="G15" s="114"/>
      <c r="H15" s="114"/>
      <c r="I15" s="114"/>
      <c r="J15" s="114"/>
      <c r="K15" s="114"/>
      <c r="L15" s="114"/>
      <c r="M15" s="114"/>
      <c r="N15" s="114"/>
      <c r="O15" s="114"/>
      <c r="P15" s="114"/>
    </row>
    <row r="17" spans="1:16" ht="32.25" customHeight="1" x14ac:dyDescent="0.25">
      <c r="A17" s="114" t="s">
        <v>142</v>
      </c>
      <c r="B17" s="114"/>
      <c r="C17" s="114"/>
      <c r="D17" s="114"/>
      <c r="E17" s="114"/>
      <c r="F17" s="114"/>
      <c r="G17" s="114"/>
      <c r="H17" s="114"/>
      <c r="I17" s="114"/>
      <c r="J17" s="114"/>
      <c r="K17" s="114"/>
      <c r="L17" s="114"/>
      <c r="M17" s="114"/>
      <c r="N17" s="114"/>
      <c r="O17" s="114"/>
      <c r="P17" s="114"/>
    </row>
    <row r="19" spans="1:16" ht="17.25" customHeight="1" x14ac:dyDescent="0.25">
      <c r="A19" s="115" t="s">
        <v>143</v>
      </c>
      <c r="B19" s="115"/>
      <c r="C19" s="115"/>
      <c r="D19" s="115"/>
      <c r="E19" s="115"/>
      <c r="F19" s="115"/>
      <c r="G19" s="115"/>
      <c r="H19" s="115"/>
      <c r="I19" s="115"/>
      <c r="J19" s="115"/>
      <c r="K19" s="115"/>
      <c r="L19" s="115"/>
      <c r="M19" s="115"/>
      <c r="N19" s="115"/>
      <c r="O19" s="115"/>
      <c r="P19" s="115"/>
    </row>
    <row r="23" spans="1:16" ht="19.5" customHeight="1" x14ac:dyDescent="0.25">
      <c r="A23" s="116" t="s">
        <v>1</v>
      </c>
      <c r="B23" s="117"/>
      <c r="C23" s="117"/>
      <c r="D23" s="117"/>
      <c r="E23" s="117"/>
      <c r="F23" s="117"/>
      <c r="G23" s="117"/>
      <c r="H23" s="117"/>
      <c r="I23" s="117"/>
      <c r="J23" s="117"/>
      <c r="K23" s="117"/>
      <c r="L23" s="117"/>
      <c r="M23" s="117"/>
      <c r="N23" s="117"/>
      <c r="O23" s="117"/>
      <c r="P23" s="118"/>
    </row>
    <row r="24" spans="1:16" x14ac:dyDescent="0.25">
      <c r="A24" s="119"/>
      <c r="B24" s="114"/>
      <c r="C24" s="114"/>
      <c r="D24" s="114"/>
      <c r="E24" s="114"/>
      <c r="F24" s="114"/>
      <c r="G24" s="114"/>
      <c r="H24" s="114"/>
      <c r="I24" s="114"/>
      <c r="J24" s="114"/>
      <c r="K24" s="114"/>
      <c r="L24" s="114"/>
      <c r="M24" s="114"/>
      <c r="N24" s="114"/>
      <c r="O24" s="114"/>
      <c r="P24" s="120"/>
    </row>
    <row r="25" spans="1:16" x14ac:dyDescent="0.25">
      <c r="A25" s="119"/>
      <c r="B25" s="114"/>
      <c r="C25" s="114"/>
      <c r="D25" s="114"/>
      <c r="E25" s="114"/>
      <c r="F25" s="114"/>
      <c r="G25" s="114"/>
      <c r="H25" s="114"/>
      <c r="I25" s="114"/>
      <c r="J25" s="114"/>
      <c r="K25" s="114"/>
      <c r="L25" s="114"/>
      <c r="M25" s="114"/>
      <c r="N25" s="114"/>
      <c r="O25" s="114"/>
      <c r="P25" s="120"/>
    </row>
    <row r="26" spans="1:16" ht="20.25" customHeight="1" x14ac:dyDescent="0.25">
      <c r="A26" s="121" t="s">
        <v>2</v>
      </c>
      <c r="B26" s="122"/>
      <c r="C26" s="122"/>
      <c r="D26" s="122"/>
      <c r="E26" s="122"/>
      <c r="F26" s="122"/>
      <c r="G26" s="122"/>
      <c r="H26" s="122"/>
      <c r="I26" s="122"/>
      <c r="J26" s="122"/>
      <c r="K26" s="122"/>
      <c r="L26" s="122"/>
      <c r="M26" s="122"/>
      <c r="N26" s="122"/>
      <c r="O26" s="122"/>
      <c r="P26" s="123"/>
    </row>
    <row r="27" spans="1:16" x14ac:dyDescent="0.25">
      <c r="A27" s="119"/>
      <c r="B27" s="114"/>
      <c r="C27" s="114"/>
      <c r="D27" s="114"/>
      <c r="E27" s="114"/>
      <c r="F27" s="114"/>
      <c r="G27" s="114"/>
      <c r="H27" s="114"/>
      <c r="I27" s="114"/>
      <c r="J27" s="114"/>
      <c r="K27" s="114"/>
      <c r="L27" s="114"/>
      <c r="M27" s="114"/>
      <c r="N27" s="114"/>
      <c r="O27" s="114"/>
      <c r="P27" s="120"/>
    </row>
    <row r="28" spans="1:16" x14ac:dyDescent="0.25">
      <c r="A28" s="119"/>
      <c r="B28" s="114"/>
      <c r="C28" s="114"/>
      <c r="D28" s="114"/>
      <c r="E28" s="114"/>
      <c r="F28" s="114"/>
      <c r="G28" s="114"/>
      <c r="H28" s="114"/>
      <c r="I28" s="114"/>
      <c r="J28" s="114"/>
      <c r="K28" s="114"/>
      <c r="L28" s="114"/>
      <c r="M28" s="114"/>
      <c r="N28" s="114"/>
      <c r="O28" s="114"/>
      <c r="P28" s="120"/>
    </row>
    <row r="29" spans="1:16" ht="20.25" customHeight="1" x14ac:dyDescent="0.25">
      <c r="A29" s="121" t="s">
        <v>3</v>
      </c>
      <c r="B29" s="122"/>
      <c r="C29" s="122"/>
      <c r="D29" s="122"/>
      <c r="E29" s="122"/>
      <c r="F29" s="122"/>
      <c r="G29" s="122"/>
      <c r="H29" s="122"/>
      <c r="I29" s="122"/>
      <c r="J29" s="122"/>
      <c r="K29" s="122"/>
      <c r="L29" s="122"/>
      <c r="M29" s="122"/>
      <c r="N29" s="122"/>
      <c r="O29" s="122"/>
      <c r="P29" s="123"/>
    </row>
    <row r="30" spans="1:16" x14ac:dyDescent="0.25">
      <c r="A30" s="119"/>
      <c r="B30" s="114"/>
      <c r="C30" s="114"/>
      <c r="D30" s="114"/>
      <c r="E30" s="114"/>
      <c r="F30" s="114"/>
      <c r="G30" s="114"/>
      <c r="H30" s="114"/>
      <c r="I30" s="114"/>
      <c r="J30" s="114"/>
      <c r="K30" s="114"/>
      <c r="L30" s="114"/>
      <c r="M30" s="114"/>
      <c r="N30" s="114"/>
      <c r="O30" s="114"/>
      <c r="P30" s="120"/>
    </row>
    <row r="31" spans="1:16" x14ac:dyDescent="0.25">
      <c r="A31" s="119"/>
      <c r="B31" s="114"/>
      <c r="C31" s="114"/>
      <c r="D31" s="114"/>
      <c r="E31" s="114"/>
      <c r="F31" s="114"/>
      <c r="G31" s="114"/>
      <c r="H31" s="114"/>
      <c r="I31" s="114"/>
      <c r="J31" s="114"/>
      <c r="K31" s="114"/>
      <c r="L31" s="114"/>
      <c r="M31" s="114"/>
      <c r="N31" s="114"/>
      <c r="O31" s="114"/>
      <c r="P31" s="120"/>
    </row>
    <row r="32" spans="1:16" ht="22.5" customHeight="1" x14ac:dyDescent="0.25">
      <c r="A32" s="121" t="s">
        <v>4</v>
      </c>
      <c r="B32" s="122"/>
      <c r="C32" s="122"/>
      <c r="D32" s="122"/>
      <c r="E32" s="122"/>
      <c r="F32" s="122"/>
      <c r="G32" s="122"/>
      <c r="H32" s="122"/>
      <c r="I32" s="122"/>
      <c r="J32" s="122"/>
      <c r="K32" s="122"/>
      <c r="L32" s="122"/>
      <c r="M32" s="122"/>
      <c r="N32" s="122"/>
      <c r="O32" s="122"/>
      <c r="P32" s="123"/>
    </row>
    <row r="33" spans="1:16" x14ac:dyDescent="0.25">
      <c r="A33" s="3"/>
      <c r="B33" s="4"/>
      <c r="C33" s="4"/>
      <c r="D33" s="4"/>
      <c r="E33" s="4"/>
      <c r="F33" s="4"/>
      <c r="G33" s="4"/>
      <c r="H33" s="4"/>
      <c r="I33" s="4"/>
      <c r="J33" s="4"/>
      <c r="K33" s="4"/>
      <c r="L33" s="4"/>
      <c r="M33" s="4"/>
      <c r="N33" s="4"/>
      <c r="O33" s="4"/>
      <c r="P33" s="5"/>
    </row>
    <row r="34" spans="1:16" ht="21.75" customHeight="1" x14ac:dyDescent="0.25">
      <c r="A34" s="126" t="s">
        <v>5</v>
      </c>
      <c r="B34" s="126"/>
      <c r="C34" s="126"/>
      <c r="D34" s="126"/>
      <c r="E34" s="126"/>
      <c r="F34" s="126"/>
      <c r="G34" s="126"/>
      <c r="H34" s="126"/>
      <c r="I34" s="126"/>
      <c r="J34" s="126"/>
      <c r="K34" s="126"/>
      <c r="L34" s="126"/>
      <c r="M34" s="126"/>
      <c r="N34" s="126"/>
      <c r="O34" s="126"/>
      <c r="P34" s="126"/>
    </row>
    <row r="37" spans="1:16" ht="18.75" x14ac:dyDescent="0.3">
      <c r="A37" s="127" t="s">
        <v>6</v>
      </c>
      <c r="B37" s="127"/>
      <c r="C37" s="127"/>
      <c r="D37" s="127"/>
      <c r="E37" s="127"/>
      <c r="F37" s="127"/>
      <c r="G37" s="127"/>
      <c r="H37" s="127"/>
      <c r="I37" s="127"/>
      <c r="J37" s="127"/>
      <c r="K37" s="127"/>
      <c r="L37" s="127"/>
      <c r="M37" s="127"/>
      <c r="N37" s="127"/>
      <c r="O37" s="127"/>
      <c r="P37" s="127"/>
    </row>
    <row r="40" spans="1:16" x14ac:dyDescent="0.25">
      <c r="A40" s="66" t="s">
        <v>7</v>
      </c>
      <c r="B40" s="69" t="s">
        <v>8</v>
      </c>
      <c r="C40" s="69" t="s">
        <v>9</v>
      </c>
      <c r="D40" s="69" t="s">
        <v>10</v>
      </c>
      <c r="E40" s="69" t="s">
        <v>11</v>
      </c>
      <c r="F40" s="8" t="s">
        <v>13</v>
      </c>
      <c r="G40" s="8" t="s">
        <v>16</v>
      </c>
      <c r="H40" s="9" t="s">
        <v>20</v>
      </c>
    </row>
    <row r="41" spans="1:16" x14ac:dyDescent="0.25">
      <c r="A41" s="67"/>
      <c r="B41" s="70"/>
      <c r="C41" s="70"/>
      <c r="D41" s="70"/>
      <c r="E41" s="70"/>
      <c r="F41" s="11"/>
      <c r="G41" s="11"/>
      <c r="H41" s="12"/>
    </row>
    <row r="42" spans="1:16" x14ac:dyDescent="0.25">
      <c r="A42" s="67"/>
      <c r="B42" s="70"/>
      <c r="C42" s="70"/>
      <c r="D42" s="70"/>
      <c r="E42" s="70" t="s">
        <v>12</v>
      </c>
      <c r="F42" s="10" t="s">
        <v>14</v>
      </c>
      <c r="G42" s="70" t="s">
        <v>17</v>
      </c>
      <c r="H42" s="13" t="s">
        <v>18</v>
      </c>
    </row>
    <row r="43" spans="1:16" ht="11.25" customHeight="1" x14ac:dyDescent="0.25">
      <c r="A43" s="67"/>
      <c r="B43" s="70"/>
      <c r="C43" s="70"/>
      <c r="D43" s="70"/>
      <c r="E43" s="70"/>
      <c r="F43" s="11"/>
      <c r="G43" s="70"/>
      <c r="H43" s="12"/>
    </row>
    <row r="44" spans="1:16" ht="30" customHeight="1" x14ac:dyDescent="0.25">
      <c r="A44" s="67"/>
      <c r="B44" s="70"/>
      <c r="C44" s="70"/>
      <c r="D44" s="70"/>
      <c r="E44" s="70"/>
      <c r="F44" s="10" t="s">
        <v>15</v>
      </c>
      <c r="G44" s="10" t="s">
        <v>18</v>
      </c>
      <c r="H44" s="13" t="s">
        <v>21</v>
      </c>
    </row>
    <row r="45" spans="1:16" ht="6" customHeight="1" x14ac:dyDescent="0.25">
      <c r="A45" s="67"/>
      <c r="B45" s="70"/>
      <c r="C45" s="70"/>
      <c r="D45" s="70"/>
      <c r="E45" s="70"/>
      <c r="F45" s="11"/>
      <c r="G45" s="70" t="s">
        <v>19</v>
      </c>
      <c r="H45" s="12"/>
    </row>
    <row r="46" spans="1:16" ht="13.5" customHeight="1" x14ac:dyDescent="0.25">
      <c r="A46" s="68"/>
      <c r="B46" s="71"/>
      <c r="C46" s="71"/>
      <c r="D46" s="71"/>
      <c r="E46" s="71"/>
      <c r="F46" s="14"/>
      <c r="G46" s="71"/>
      <c r="H46" s="15"/>
    </row>
    <row r="47" spans="1:16" ht="27.75" customHeight="1" x14ac:dyDescent="0.25">
      <c r="A47" s="6">
        <v>1</v>
      </c>
      <c r="B47" s="24" t="s">
        <v>22</v>
      </c>
      <c r="C47" s="17">
        <v>45404</v>
      </c>
      <c r="D47" s="17">
        <v>45407</v>
      </c>
      <c r="E47" s="16">
        <v>20</v>
      </c>
      <c r="F47" s="16">
        <v>3</v>
      </c>
      <c r="G47" s="20">
        <v>400</v>
      </c>
      <c r="H47" s="21">
        <f>E47*F47*G47</f>
        <v>24000</v>
      </c>
    </row>
    <row r="48" spans="1:16" ht="26.25" customHeight="1" x14ac:dyDescent="0.25">
      <c r="A48" s="7">
        <v>2</v>
      </c>
      <c r="B48" s="25" t="s">
        <v>23</v>
      </c>
      <c r="C48" s="19">
        <v>45404</v>
      </c>
      <c r="D48" s="19">
        <v>45407</v>
      </c>
      <c r="E48" s="18">
        <v>75</v>
      </c>
      <c r="F48" s="18">
        <v>3</v>
      </c>
      <c r="G48" s="22">
        <v>306.33</v>
      </c>
      <c r="H48" s="23">
        <f>E48*F48*G48</f>
        <v>68924.25</v>
      </c>
    </row>
    <row r="49" spans="1:16" ht="24" customHeight="1" x14ac:dyDescent="0.25">
      <c r="A49" s="6">
        <v>3</v>
      </c>
      <c r="B49" s="24" t="s">
        <v>24</v>
      </c>
      <c r="C49" s="17">
        <v>45404</v>
      </c>
      <c r="D49" s="17">
        <v>45407</v>
      </c>
      <c r="E49" s="16">
        <v>10</v>
      </c>
      <c r="F49" s="16">
        <v>3</v>
      </c>
      <c r="G49" s="20">
        <v>500</v>
      </c>
      <c r="H49" s="21">
        <f>E49*F49*G49</f>
        <v>15000</v>
      </c>
    </row>
    <row r="50" spans="1:16" ht="28.5" customHeight="1" x14ac:dyDescent="0.25">
      <c r="A50" s="72" t="s">
        <v>25</v>
      </c>
      <c r="B50" s="73"/>
      <c r="C50" s="73"/>
      <c r="D50" s="73"/>
      <c r="E50" s="73"/>
      <c r="F50" s="73"/>
      <c r="G50" s="74"/>
      <c r="H50" s="26">
        <f>SUM(H47:H49)</f>
        <v>107924.25</v>
      </c>
    </row>
    <row r="53" spans="1:16" ht="18.75" x14ac:dyDescent="0.3">
      <c r="A53" s="127" t="s">
        <v>26</v>
      </c>
      <c r="B53" s="127"/>
      <c r="C53" s="127"/>
      <c r="D53" s="127"/>
      <c r="E53" s="127"/>
      <c r="F53" s="127"/>
      <c r="G53" s="127"/>
      <c r="H53" s="127"/>
      <c r="I53" s="127"/>
      <c r="J53" s="127"/>
      <c r="K53" s="127"/>
      <c r="L53" s="127"/>
      <c r="M53" s="127"/>
      <c r="N53" s="127"/>
      <c r="O53" s="127"/>
      <c r="P53" s="127"/>
    </row>
    <row r="56" spans="1:16" ht="30" x14ac:dyDescent="0.25">
      <c r="A56" s="66" t="s">
        <v>7</v>
      </c>
      <c r="B56" s="69" t="s">
        <v>27</v>
      </c>
      <c r="C56" s="69" t="s">
        <v>9</v>
      </c>
      <c r="D56" s="69" t="s">
        <v>10</v>
      </c>
      <c r="E56" s="8" t="s">
        <v>28</v>
      </c>
      <c r="F56" s="8" t="s">
        <v>144</v>
      </c>
      <c r="G56" s="8" t="s">
        <v>29</v>
      </c>
      <c r="H56" s="9" t="s">
        <v>20</v>
      </c>
    </row>
    <row r="57" spans="1:16" ht="3.75" customHeight="1" x14ac:dyDescent="0.25">
      <c r="A57" s="67"/>
      <c r="B57" s="70"/>
      <c r="C57" s="70"/>
      <c r="D57" s="70"/>
      <c r="E57" s="11"/>
      <c r="F57" s="11"/>
      <c r="G57" s="11"/>
      <c r="H57" s="12"/>
    </row>
    <row r="58" spans="1:16" x14ac:dyDescent="0.25">
      <c r="A58" s="67"/>
      <c r="B58" s="70"/>
      <c r="C58" s="70"/>
      <c r="D58" s="70"/>
      <c r="E58" s="70" t="s">
        <v>12</v>
      </c>
      <c r="F58" s="10"/>
      <c r="G58" s="70" t="s">
        <v>19</v>
      </c>
      <c r="H58" s="13" t="s">
        <v>18</v>
      </c>
    </row>
    <row r="59" spans="1:16" x14ac:dyDescent="0.25">
      <c r="A59" s="67"/>
      <c r="B59" s="70"/>
      <c r="C59" s="70"/>
      <c r="D59" s="70"/>
      <c r="E59" s="70"/>
      <c r="F59" s="70" t="s">
        <v>15</v>
      </c>
      <c r="G59" s="70"/>
      <c r="H59" s="100" t="s">
        <v>30</v>
      </c>
    </row>
    <row r="60" spans="1:16" x14ac:dyDescent="0.25">
      <c r="A60" s="68"/>
      <c r="B60" s="71"/>
      <c r="C60" s="71"/>
      <c r="D60" s="71"/>
      <c r="E60" s="71"/>
      <c r="F60" s="71"/>
      <c r="G60" s="71"/>
      <c r="H60" s="101"/>
    </row>
    <row r="61" spans="1:16" ht="91.5" customHeight="1" x14ac:dyDescent="0.25">
      <c r="A61" s="6">
        <v>4</v>
      </c>
      <c r="B61" s="24" t="s">
        <v>31</v>
      </c>
      <c r="C61" s="17">
        <v>45403</v>
      </c>
      <c r="D61" s="17">
        <v>45407</v>
      </c>
      <c r="E61" s="16">
        <v>1</v>
      </c>
      <c r="F61" s="16">
        <v>5</v>
      </c>
      <c r="G61" s="20">
        <v>5000</v>
      </c>
      <c r="H61" s="21">
        <f>E61*F61*G61</f>
        <v>25000</v>
      </c>
    </row>
    <row r="62" spans="1:16" ht="55.5" customHeight="1" x14ac:dyDescent="0.25">
      <c r="A62" s="7">
        <v>5</v>
      </c>
      <c r="B62" s="25" t="s">
        <v>32</v>
      </c>
      <c r="C62" s="19">
        <v>45403</v>
      </c>
      <c r="D62" s="19">
        <v>45405</v>
      </c>
      <c r="E62" s="18">
        <v>1</v>
      </c>
      <c r="F62" s="18">
        <v>3</v>
      </c>
      <c r="G62" s="22">
        <v>2500</v>
      </c>
      <c r="H62" s="23">
        <f>E62*F62*G62</f>
        <v>7500</v>
      </c>
    </row>
    <row r="63" spans="1:16" ht="39.75" customHeight="1" x14ac:dyDescent="0.25">
      <c r="A63" s="6">
        <v>6</v>
      </c>
      <c r="B63" s="24" t="s">
        <v>33</v>
      </c>
      <c r="C63" s="17">
        <v>45404</v>
      </c>
      <c r="D63" s="17">
        <v>45406</v>
      </c>
      <c r="E63" s="16">
        <v>1</v>
      </c>
      <c r="F63" s="16">
        <v>3</v>
      </c>
      <c r="G63" s="20">
        <v>1500</v>
      </c>
      <c r="H63" s="21">
        <f>E63*F63*G63</f>
        <v>4500</v>
      </c>
    </row>
    <row r="64" spans="1:16" ht="198.75" customHeight="1" x14ac:dyDescent="0.25">
      <c r="A64" s="7">
        <v>7</v>
      </c>
      <c r="B64" s="135" t="s">
        <v>148</v>
      </c>
      <c r="C64" s="19">
        <v>45405</v>
      </c>
      <c r="D64" s="19">
        <v>45406</v>
      </c>
      <c r="E64" s="18">
        <v>1</v>
      </c>
      <c r="F64" s="18">
        <v>2</v>
      </c>
      <c r="G64" s="22">
        <v>10000</v>
      </c>
      <c r="H64" s="23">
        <f>E64*F64*G64</f>
        <v>20000</v>
      </c>
    </row>
    <row r="65" spans="1:16" ht="33" customHeight="1" x14ac:dyDescent="0.25">
      <c r="A65" s="128" t="s">
        <v>34</v>
      </c>
      <c r="B65" s="129"/>
      <c r="C65" s="129"/>
      <c r="D65" s="129"/>
      <c r="E65" s="129"/>
      <c r="F65" s="129"/>
      <c r="G65" s="130"/>
      <c r="H65" s="30">
        <f>SUM(H61:H64)</f>
        <v>57000</v>
      </c>
    </row>
    <row r="68" spans="1:16" ht="18.75" x14ac:dyDescent="0.3">
      <c r="A68" s="127" t="s">
        <v>35</v>
      </c>
      <c r="B68" s="127"/>
      <c r="C68" s="127"/>
      <c r="D68" s="127"/>
      <c r="E68" s="127"/>
      <c r="F68" s="127"/>
      <c r="G68" s="127"/>
      <c r="H68" s="127"/>
      <c r="I68" s="127"/>
      <c r="J68" s="127"/>
      <c r="K68" s="127"/>
      <c r="L68" s="127"/>
      <c r="M68" s="127"/>
      <c r="N68" s="127"/>
      <c r="O68" s="127"/>
      <c r="P68" s="127"/>
    </row>
    <row r="71" spans="1:16" ht="45" customHeight="1" x14ac:dyDescent="0.25">
      <c r="A71" s="66" t="s">
        <v>7</v>
      </c>
      <c r="B71" s="69" t="s">
        <v>27</v>
      </c>
      <c r="C71" s="69" t="s">
        <v>36</v>
      </c>
      <c r="D71" s="69" t="s">
        <v>37</v>
      </c>
      <c r="E71" s="69" t="s">
        <v>145</v>
      </c>
      <c r="F71" s="69" t="s">
        <v>97</v>
      </c>
      <c r="G71" s="9" t="s">
        <v>20</v>
      </c>
    </row>
    <row r="72" spans="1:16" ht="2.25" customHeight="1" x14ac:dyDescent="0.25">
      <c r="A72" s="67"/>
      <c r="B72" s="70"/>
      <c r="C72" s="70"/>
      <c r="D72" s="70"/>
      <c r="E72" s="70"/>
      <c r="F72" s="70"/>
      <c r="G72" s="12"/>
    </row>
    <row r="73" spans="1:16" ht="17.25" customHeight="1" x14ac:dyDescent="0.25">
      <c r="A73" s="67"/>
      <c r="B73" s="70"/>
      <c r="C73" s="70"/>
      <c r="D73" s="70" t="s">
        <v>12</v>
      </c>
      <c r="E73" s="70"/>
      <c r="F73" s="10"/>
      <c r="G73" s="13" t="s">
        <v>18</v>
      </c>
    </row>
    <row r="74" spans="1:16" x14ac:dyDescent="0.25">
      <c r="A74" s="67"/>
      <c r="B74" s="70"/>
      <c r="C74" s="70"/>
      <c r="D74" s="70"/>
      <c r="E74" s="70" t="s">
        <v>15</v>
      </c>
      <c r="F74" s="70" t="s">
        <v>18</v>
      </c>
      <c r="G74" s="12"/>
    </row>
    <row r="75" spans="1:16" x14ac:dyDescent="0.25">
      <c r="A75" s="67"/>
      <c r="B75" s="70"/>
      <c r="C75" s="70"/>
      <c r="D75" s="70"/>
      <c r="E75" s="70"/>
      <c r="F75" s="70"/>
      <c r="G75" s="13" t="s">
        <v>21</v>
      </c>
    </row>
    <row r="76" spans="1:16" ht="7.5" customHeight="1" x14ac:dyDescent="0.25">
      <c r="A76" s="67"/>
      <c r="B76" s="70"/>
      <c r="C76" s="70"/>
      <c r="D76" s="70"/>
      <c r="E76" s="70"/>
      <c r="F76" s="70" t="s">
        <v>19</v>
      </c>
      <c r="G76" s="12"/>
    </row>
    <row r="77" spans="1:16" x14ac:dyDescent="0.25">
      <c r="A77" s="68"/>
      <c r="B77" s="71"/>
      <c r="C77" s="71"/>
      <c r="D77" s="71"/>
      <c r="E77" s="71"/>
      <c r="F77" s="71"/>
      <c r="G77" s="15"/>
    </row>
    <row r="78" spans="1:16" ht="51" customHeight="1" x14ac:dyDescent="0.25">
      <c r="A78" s="6">
        <v>8</v>
      </c>
      <c r="B78" s="24" t="s">
        <v>38</v>
      </c>
      <c r="C78" s="16" t="s">
        <v>39</v>
      </c>
      <c r="D78" s="16">
        <v>1</v>
      </c>
      <c r="E78" s="16">
        <v>5</v>
      </c>
      <c r="F78" s="20">
        <v>1000</v>
      </c>
      <c r="G78" s="21">
        <f t="shared" ref="G78:G109" si="0">D78*E78*F78</f>
        <v>5000</v>
      </c>
    </row>
    <row r="79" spans="1:16" ht="48.75" customHeight="1" x14ac:dyDescent="0.25">
      <c r="A79" s="7">
        <v>9</v>
      </c>
      <c r="B79" s="25" t="s">
        <v>40</v>
      </c>
      <c r="C79" s="18" t="s">
        <v>39</v>
      </c>
      <c r="D79" s="18">
        <v>6</v>
      </c>
      <c r="E79" s="18">
        <v>5</v>
      </c>
      <c r="F79" s="22">
        <v>150</v>
      </c>
      <c r="G79" s="23">
        <f t="shared" si="0"/>
        <v>4500</v>
      </c>
    </row>
    <row r="80" spans="1:16" ht="27" customHeight="1" x14ac:dyDescent="0.25">
      <c r="A80" s="6">
        <v>10</v>
      </c>
      <c r="B80" s="24" t="s">
        <v>41</v>
      </c>
      <c r="C80" s="16" t="s">
        <v>39</v>
      </c>
      <c r="D80" s="16">
        <v>3</v>
      </c>
      <c r="E80" s="16">
        <v>5</v>
      </c>
      <c r="F80" s="20">
        <v>100</v>
      </c>
      <c r="G80" s="21">
        <f t="shared" si="0"/>
        <v>1500</v>
      </c>
    </row>
    <row r="81" spans="1:7" ht="20.25" customHeight="1" x14ac:dyDescent="0.25">
      <c r="A81" s="7">
        <v>11</v>
      </c>
      <c r="B81" s="25" t="s">
        <v>42</v>
      </c>
      <c r="C81" s="18" t="s">
        <v>39</v>
      </c>
      <c r="D81" s="18">
        <v>2</v>
      </c>
      <c r="E81" s="18">
        <v>5</v>
      </c>
      <c r="F81" s="22">
        <v>50</v>
      </c>
      <c r="G81" s="23">
        <f t="shared" si="0"/>
        <v>500</v>
      </c>
    </row>
    <row r="82" spans="1:7" ht="36" customHeight="1" x14ac:dyDescent="0.25">
      <c r="A82" s="6">
        <v>12</v>
      </c>
      <c r="B82" s="24" t="s">
        <v>43</v>
      </c>
      <c r="C82" s="16" t="s">
        <v>39</v>
      </c>
      <c r="D82" s="16">
        <v>1</v>
      </c>
      <c r="E82" s="16">
        <v>5</v>
      </c>
      <c r="F82" s="20">
        <v>416.66</v>
      </c>
      <c r="G82" s="21">
        <f t="shared" si="0"/>
        <v>2083.3000000000002</v>
      </c>
    </row>
    <row r="83" spans="1:7" ht="34.5" customHeight="1" x14ac:dyDescent="0.25">
      <c r="A83" s="7">
        <v>13</v>
      </c>
      <c r="B83" s="25" t="s">
        <v>44</v>
      </c>
      <c r="C83" s="18" t="s">
        <v>39</v>
      </c>
      <c r="D83" s="18">
        <v>1</v>
      </c>
      <c r="E83" s="18">
        <v>5</v>
      </c>
      <c r="F83" s="22">
        <v>450</v>
      </c>
      <c r="G83" s="23">
        <f t="shared" si="0"/>
        <v>2250</v>
      </c>
    </row>
    <row r="84" spans="1:7" ht="50.25" customHeight="1" x14ac:dyDescent="0.25">
      <c r="A84" s="6">
        <v>14</v>
      </c>
      <c r="B84" s="24" t="s">
        <v>45</v>
      </c>
      <c r="C84" s="16" t="s">
        <v>39</v>
      </c>
      <c r="D84" s="16">
        <v>220</v>
      </c>
      <c r="E84" s="16">
        <v>5</v>
      </c>
      <c r="F84" s="20">
        <v>4</v>
      </c>
      <c r="G84" s="21">
        <f t="shared" si="0"/>
        <v>4400</v>
      </c>
    </row>
    <row r="85" spans="1:7" ht="35.25" customHeight="1" x14ac:dyDescent="0.25">
      <c r="A85" s="7">
        <v>15</v>
      </c>
      <c r="B85" s="25" t="s">
        <v>46</v>
      </c>
      <c r="C85" s="18" t="s">
        <v>39</v>
      </c>
      <c r="D85" s="18">
        <v>75</v>
      </c>
      <c r="E85" s="18">
        <v>5</v>
      </c>
      <c r="F85" s="22">
        <v>10</v>
      </c>
      <c r="G85" s="23">
        <f t="shared" si="0"/>
        <v>3750</v>
      </c>
    </row>
    <row r="86" spans="1:7" ht="133.5" customHeight="1" x14ac:dyDescent="0.25">
      <c r="A86" s="6">
        <v>16</v>
      </c>
      <c r="B86" s="24" t="s">
        <v>47</v>
      </c>
      <c r="C86" s="16" t="s">
        <v>39</v>
      </c>
      <c r="D86" s="16">
        <v>10</v>
      </c>
      <c r="E86" s="16">
        <v>5</v>
      </c>
      <c r="F86" s="20">
        <v>50</v>
      </c>
      <c r="G86" s="21">
        <f t="shared" si="0"/>
        <v>2500</v>
      </c>
    </row>
    <row r="87" spans="1:7" ht="144.75" customHeight="1" x14ac:dyDescent="0.25">
      <c r="A87" s="7">
        <v>17</v>
      </c>
      <c r="B87" s="25" t="s">
        <v>48</v>
      </c>
      <c r="C87" s="18" t="s">
        <v>39</v>
      </c>
      <c r="D87" s="18">
        <v>1</v>
      </c>
      <c r="E87" s="18">
        <v>5</v>
      </c>
      <c r="F87" s="22">
        <v>125</v>
      </c>
      <c r="G87" s="23">
        <f t="shared" si="0"/>
        <v>625</v>
      </c>
    </row>
    <row r="88" spans="1:7" ht="147.75" customHeight="1" x14ac:dyDescent="0.25">
      <c r="A88" s="6">
        <v>18</v>
      </c>
      <c r="B88" s="24" t="s">
        <v>49</v>
      </c>
      <c r="C88" s="16" t="s">
        <v>39</v>
      </c>
      <c r="D88" s="16">
        <v>4</v>
      </c>
      <c r="E88" s="16">
        <v>5</v>
      </c>
      <c r="F88" s="20">
        <v>250</v>
      </c>
      <c r="G88" s="21">
        <f t="shared" si="0"/>
        <v>5000</v>
      </c>
    </row>
    <row r="89" spans="1:7" ht="88.5" customHeight="1" x14ac:dyDescent="0.25">
      <c r="A89" s="7">
        <v>19</v>
      </c>
      <c r="B89" s="25" t="s">
        <v>50</v>
      </c>
      <c r="C89" s="18" t="s">
        <v>39</v>
      </c>
      <c r="D89" s="18">
        <v>4</v>
      </c>
      <c r="E89" s="18">
        <v>5</v>
      </c>
      <c r="F89" s="22">
        <v>200</v>
      </c>
      <c r="G89" s="23">
        <f t="shared" si="0"/>
        <v>4000</v>
      </c>
    </row>
    <row r="90" spans="1:7" ht="237" customHeight="1" x14ac:dyDescent="0.25">
      <c r="A90" s="6">
        <v>20</v>
      </c>
      <c r="B90" s="24" t="s">
        <v>51</v>
      </c>
      <c r="C90" s="16" t="s">
        <v>39</v>
      </c>
      <c r="D90" s="16">
        <v>3</v>
      </c>
      <c r="E90" s="16">
        <v>5</v>
      </c>
      <c r="F90" s="20">
        <v>150</v>
      </c>
      <c r="G90" s="21">
        <f t="shared" si="0"/>
        <v>2250</v>
      </c>
    </row>
    <row r="91" spans="1:7" ht="196.5" customHeight="1" x14ac:dyDescent="0.25">
      <c r="A91" s="7">
        <v>21</v>
      </c>
      <c r="B91" s="25" t="s">
        <v>52</v>
      </c>
      <c r="C91" s="18" t="s">
        <v>39</v>
      </c>
      <c r="D91" s="18">
        <v>1</v>
      </c>
      <c r="E91" s="18">
        <v>5</v>
      </c>
      <c r="F91" s="22">
        <v>1800</v>
      </c>
      <c r="G91" s="23">
        <f t="shared" si="0"/>
        <v>9000</v>
      </c>
    </row>
    <row r="92" spans="1:7" ht="234" customHeight="1" x14ac:dyDescent="0.25">
      <c r="A92" s="6">
        <v>22</v>
      </c>
      <c r="B92" s="24" t="s">
        <v>53</v>
      </c>
      <c r="C92" s="16" t="s">
        <v>39</v>
      </c>
      <c r="D92" s="16">
        <v>1</v>
      </c>
      <c r="E92" s="16">
        <v>5</v>
      </c>
      <c r="F92" s="20">
        <v>1000</v>
      </c>
      <c r="G92" s="21">
        <f t="shared" si="0"/>
        <v>5000</v>
      </c>
    </row>
    <row r="93" spans="1:7" ht="375" x14ac:dyDescent="0.25">
      <c r="A93" s="7">
        <v>23</v>
      </c>
      <c r="B93" s="25" t="s">
        <v>146</v>
      </c>
      <c r="C93" s="18" t="s">
        <v>39</v>
      </c>
      <c r="D93" s="18">
        <v>1</v>
      </c>
      <c r="E93" s="18">
        <v>5</v>
      </c>
      <c r="F93" s="22">
        <v>4000</v>
      </c>
      <c r="G93" s="23">
        <f t="shared" si="0"/>
        <v>20000</v>
      </c>
    </row>
    <row r="94" spans="1:7" ht="120" x14ac:dyDescent="0.25">
      <c r="A94" s="6">
        <v>24</v>
      </c>
      <c r="B94" s="24" t="s">
        <v>54</v>
      </c>
      <c r="C94" s="16" t="s">
        <v>39</v>
      </c>
      <c r="D94" s="16">
        <v>1</v>
      </c>
      <c r="E94" s="16">
        <v>5</v>
      </c>
      <c r="F94" s="20">
        <v>4000</v>
      </c>
      <c r="G94" s="21">
        <f t="shared" si="0"/>
        <v>20000</v>
      </c>
    </row>
    <row r="95" spans="1:7" ht="54" customHeight="1" x14ac:dyDescent="0.25">
      <c r="A95" s="7">
        <v>25</v>
      </c>
      <c r="B95" s="25" t="s">
        <v>55</v>
      </c>
      <c r="C95" s="18" t="s">
        <v>39</v>
      </c>
      <c r="D95" s="18">
        <v>2</v>
      </c>
      <c r="E95" s="18">
        <v>5</v>
      </c>
      <c r="F95" s="22">
        <v>150</v>
      </c>
      <c r="G95" s="23">
        <f t="shared" si="0"/>
        <v>1500</v>
      </c>
    </row>
    <row r="96" spans="1:7" ht="85.5" customHeight="1" x14ac:dyDescent="0.25">
      <c r="A96" s="6">
        <v>26</v>
      </c>
      <c r="B96" s="24" t="s">
        <v>56</v>
      </c>
      <c r="C96" s="16" t="s">
        <v>39</v>
      </c>
      <c r="D96" s="16">
        <v>1</v>
      </c>
      <c r="E96" s="16">
        <v>5</v>
      </c>
      <c r="F96" s="20">
        <v>150</v>
      </c>
      <c r="G96" s="21">
        <f t="shared" si="0"/>
        <v>750</v>
      </c>
    </row>
    <row r="97" spans="1:7" ht="36.75" customHeight="1" x14ac:dyDescent="0.25">
      <c r="A97" s="7">
        <v>27</v>
      </c>
      <c r="B97" s="25" t="s">
        <v>57</v>
      </c>
      <c r="C97" s="18" t="s">
        <v>39</v>
      </c>
      <c r="D97" s="18">
        <v>1</v>
      </c>
      <c r="E97" s="18">
        <v>5</v>
      </c>
      <c r="F97" s="22">
        <v>85</v>
      </c>
      <c r="G97" s="23">
        <f t="shared" si="0"/>
        <v>425</v>
      </c>
    </row>
    <row r="98" spans="1:7" ht="52.5" customHeight="1" x14ac:dyDescent="0.25">
      <c r="A98" s="6">
        <v>28</v>
      </c>
      <c r="B98" s="24" t="s">
        <v>58</v>
      </c>
      <c r="C98" s="16" t="s">
        <v>39</v>
      </c>
      <c r="D98" s="16">
        <v>10</v>
      </c>
      <c r="E98" s="16">
        <v>5</v>
      </c>
      <c r="F98" s="20">
        <v>200</v>
      </c>
      <c r="G98" s="21">
        <f t="shared" si="0"/>
        <v>10000</v>
      </c>
    </row>
    <row r="99" spans="1:7" ht="66.75" customHeight="1" x14ac:dyDescent="0.25">
      <c r="A99" s="7">
        <v>29</v>
      </c>
      <c r="B99" s="25" t="s">
        <v>59</v>
      </c>
      <c r="C99" s="18" t="s">
        <v>39</v>
      </c>
      <c r="D99" s="18">
        <v>1</v>
      </c>
      <c r="E99" s="18">
        <v>5</v>
      </c>
      <c r="F99" s="22">
        <v>1000</v>
      </c>
      <c r="G99" s="23">
        <f t="shared" si="0"/>
        <v>5000</v>
      </c>
    </row>
    <row r="100" spans="1:7" ht="43.5" customHeight="1" x14ac:dyDescent="0.25">
      <c r="A100" s="6">
        <v>30</v>
      </c>
      <c r="B100" s="24" t="s">
        <v>60</v>
      </c>
      <c r="C100" s="16" t="s">
        <v>39</v>
      </c>
      <c r="D100" s="16">
        <v>6</v>
      </c>
      <c r="E100" s="16">
        <v>5</v>
      </c>
      <c r="F100" s="20">
        <v>150</v>
      </c>
      <c r="G100" s="21">
        <f t="shared" si="0"/>
        <v>4500</v>
      </c>
    </row>
    <row r="101" spans="1:7" ht="153" customHeight="1" x14ac:dyDescent="0.25">
      <c r="A101" s="7">
        <v>31</v>
      </c>
      <c r="B101" s="25" t="s">
        <v>61</v>
      </c>
      <c r="C101" s="18" t="s">
        <v>39</v>
      </c>
      <c r="D101" s="18">
        <v>1</v>
      </c>
      <c r="E101" s="18">
        <v>5</v>
      </c>
      <c r="F101" s="22">
        <v>3700</v>
      </c>
      <c r="G101" s="23">
        <f t="shared" si="0"/>
        <v>18500</v>
      </c>
    </row>
    <row r="102" spans="1:7" ht="30" x14ac:dyDescent="0.25">
      <c r="A102" s="6">
        <v>32</v>
      </c>
      <c r="B102" s="24" t="s">
        <v>62</v>
      </c>
      <c r="C102" s="16" t="s">
        <v>63</v>
      </c>
      <c r="D102" s="16">
        <v>1</v>
      </c>
      <c r="E102" s="16">
        <v>3</v>
      </c>
      <c r="F102" s="20">
        <v>150</v>
      </c>
      <c r="G102" s="21">
        <f t="shared" si="0"/>
        <v>450</v>
      </c>
    </row>
    <row r="103" spans="1:7" ht="78.75" customHeight="1" x14ac:dyDescent="0.25">
      <c r="A103" s="7">
        <v>33</v>
      </c>
      <c r="B103" s="25" t="s">
        <v>64</v>
      </c>
      <c r="C103" s="18" t="s">
        <v>63</v>
      </c>
      <c r="D103" s="18">
        <v>1</v>
      </c>
      <c r="E103" s="18">
        <v>3</v>
      </c>
      <c r="F103" s="22">
        <v>250</v>
      </c>
      <c r="G103" s="23">
        <f t="shared" si="0"/>
        <v>750</v>
      </c>
    </row>
    <row r="104" spans="1:7" ht="34.5" customHeight="1" x14ac:dyDescent="0.25">
      <c r="A104" s="6">
        <v>34</v>
      </c>
      <c r="B104" s="24" t="s">
        <v>46</v>
      </c>
      <c r="C104" s="16" t="s">
        <v>63</v>
      </c>
      <c r="D104" s="16">
        <v>5</v>
      </c>
      <c r="E104" s="16">
        <v>3</v>
      </c>
      <c r="F104" s="20">
        <v>10</v>
      </c>
      <c r="G104" s="21">
        <f t="shared" si="0"/>
        <v>150</v>
      </c>
    </row>
    <row r="105" spans="1:7" ht="60.75" customHeight="1" x14ac:dyDescent="0.25">
      <c r="A105" s="7">
        <v>35</v>
      </c>
      <c r="B105" s="25" t="s">
        <v>45</v>
      </c>
      <c r="C105" s="18" t="s">
        <v>63</v>
      </c>
      <c r="D105" s="18">
        <v>10</v>
      </c>
      <c r="E105" s="18">
        <v>3</v>
      </c>
      <c r="F105" s="22">
        <v>4</v>
      </c>
      <c r="G105" s="23">
        <f t="shared" si="0"/>
        <v>120</v>
      </c>
    </row>
    <row r="106" spans="1:7" ht="30" x14ac:dyDescent="0.25">
      <c r="A106" s="6">
        <v>36</v>
      </c>
      <c r="B106" s="24" t="s">
        <v>65</v>
      </c>
      <c r="C106" s="16" t="s">
        <v>63</v>
      </c>
      <c r="D106" s="16">
        <v>1</v>
      </c>
      <c r="E106" s="16">
        <v>3</v>
      </c>
      <c r="F106" s="20">
        <v>100</v>
      </c>
      <c r="G106" s="21">
        <f t="shared" si="0"/>
        <v>300</v>
      </c>
    </row>
    <row r="107" spans="1:7" ht="117" customHeight="1" x14ac:dyDescent="0.25">
      <c r="A107" s="7">
        <v>37</v>
      </c>
      <c r="B107" s="25" t="s">
        <v>66</v>
      </c>
      <c r="C107" s="18" t="s">
        <v>63</v>
      </c>
      <c r="D107" s="18">
        <v>1</v>
      </c>
      <c r="E107" s="18">
        <v>3</v>
      </c>
      <c r="F107" s="22">
        <v>2500</v>
      </c>
      <c r="G107" s="23">
        <f t="shared" si="0"/>
        <v>7500</v>
      </c>
    </row>
    <row r="108" spans="1:7" ht="64.5" customHeight="1" x14ac:dyDescent="0.25">
      <c r="A108" s="6">
        <v>38</v>
      </c>
      <c r="B108" s="24" t="s">
        <v>67</v>
      </c>
      <c r="C108" s="16" t="s">
        <v>68</v>
      </c>
      <c r="D108" s="16">
        <v>2</v>
      </c>
      <c r="E108" s="16">
        <v>3</v>
      </c>
      <c r="F108" s="20">
        <v>150</v>
      </c>
      <c r="G108" s="21">
        <f t="shared" si="0"/>
        <v>900</v>
      </c>
    </row>
    <row r="109" spans="1:7" ht="83.25" customHeight="1" x14ac:dyDescent="0.25">
      <c r="A109" s="7">
        <v>39</v>
      </c>
      <c r="B109" s="25" t="s">
        <v>69</v>
      </c>
      <c r="C109" s="18" t="s">
        <v>68</v>
      </c>
      <c r="D109" s="18">
        <v>1</v>
      </c>
      <c r="E109" s="18">
        <v>3</v>
      </c>
      <c r="F109" s="22">
        <v>250</v>
      </c>
      <c r="G109" s="50">
        <f t="shared" si="0"/>
        <v>750</v>
      </c>
    </row>
    <row r="110" spans="1:7" ht="33.75" customHeight="1" x14ac:dyDescent="0.25">
      <c r="A110" s="6">
        <v>40</v>
      </c>
      <c r="B110" s="24" t="s">
        <v>46</v>
      </c>
      <c r="C110" s="16" t="s">
        <v>68</v>
      </c>
      <c r="D110" s="16">
        <v>5</v>
      </c>
      <c r="E110" s="16">
        <v>3</v>
      </c>
      <c r="F110" s="20">
        <v>10</v>
      </c>
      <c r="G110" s="21">
        <f t="shared" ref="G110:G141" si="1">D110*E110*F110</f>
        <v>150</v>
      </c>
    </row>
    <row r="111" spans="1:7" ht="30" x14ac:dyDescent="0.25">
      <c r="A111" s="7">
        <v>41</v>
      </c>
      <c r="B111" s="25" t="s">
        <v>70</v>
      </c>
      <c r="C111" s="18" t="s">
        <v>68</v>
      </c>
      <c r="D111" s="18">
        <v>10</v>
      </c>
      <c r="E111" s="18">
        <v>3</v>
      </c>
      <c r="F111" s="22">
        <v>4</v>
      </c>
      <c r="G111" s="23">
        <f t="shared" si="1"/>
        <v>120</v>
      </c>
    </row>
    <row r="112" spans="1:7" ht="114.75" customHeight="1" x14ac:dyDescent="0.25">
      <c r="A112" s="6">
        <v>42</v>
      </c>
      <c r="B112" s="24" t="s">
        <v>66</v>
      </c>
      <c r="C112" s="16" t="s">
        <v>68</v>
      </c>
      <c r="D112" s="16">
        <v>1</v>
      </c>
      <c r="E112" s="16">
        <v>3</v>
      </c>
      <c r="F112" s="20">
        <v>2500</v>
      </c>
      <c r="G112" s="21">
        <f t="shared" si="1"/>
        <v>7500</v>
      </c>
    </row>
    <row r="113" spans="1:7" ht="94.5" customHeight="1" x14ac:dyDescent="0.25">
      <c r="A113" s="7">
        <v>43</v>
      </c>
      <c r="B113" s="25" t="s">
        <v>71</v>
      </c>
      <c r="C113" s="18" t="s">
        <v>72</v>
      </c>
      <c r="D113" s="18">
        <v>2</v>
      </c>
      <c r="E113" s="18">
        <v>1</v>
      </c>
      <c r="F113" s="22">
        <v>4500</v>
      </c>
      <c r="G113" s="23">
        <f t="shared" si="1"/>
        <v>9000</v>
      </c>
    </row>
    <row r="114" spans="1:7" ht="33" customHeight="1" x14ac:dyDescent="0.25">
      <c r="A114" s="6">
        <v>44</v>
      </c>
      <c r="B114" s="24" t="s">
        <v>73</v>
      </c>
      <c r="C114" s="16" t="s">
        <v>74</v>
      </c>
      <c r="D114" s="16">
        <v>1</v>
      </c>
      <c r="E114" s="16">
        <v>1</v>
      </c>
      <c r="F114" s="20">
        <v>3000</v>
      </c>
      <c r="G114" s="21">
        <f t="shared" si="1"/>
        <v>3000</v>
      </c>
    </row>
    <row r="115" spans="1:7" ht="64.5" customHeight="1" x14ac:dyDescent="0.25">
      <c r="A115" s="7">
        <v>45</v>
      </c>
      <c r="B115" s="25" t="s">
        <v>75</v>
      </c>
      <c r="C115" s="18" t="s">
        <v>72</v>
      </c>
      <c r="D115" s="18">
        <v>1</v>
      </c>
      <c r="E115" s="18">
        <v>2</v>
      </c>
      <c r="F115" s="22">
        <v>1000</v>
      </c>
      <c r="G115" s="23">
        <f t="shared" si="1"/>
        <v>2000</v>
      </c>
    </row>
    <row r="116" spans="1:7" ht="50.25" customHeight="1" x14ac:dyDescent="0.25">
      <c r="A116" s="6">
        <v>46</v>
      </c>
      <c r="B116" s="24" t="s">
        <v>76</v>
      </c>
      <c r="C116" s="16" t="s">
        <v>72</v>
      </c>
      <c r="D116" s="16">
        <v>1</v>
      </c>
      <c r="E116" s="16">
        <v>2</v>
      </c>
      <c r="F116" s="20">
        <v>1500</v>
      </c>
      <c r="G116" s="21">
        <f t="shared" si="1"/>
        <v>3000</v>
      </c>
    </row>
    <row r="117" spans="1:7" ht="91.5" customHeight="1" x14ac:dyDescent="0.25">
      <c r="A117" s="7">
        <v>47</v>
      </c>
      <c r="B117" s="25" t="s">
        <v>77</v>
      </c>
      <c r="C117" s="18" t="s">
        <v>72</v>
      </c>
      <c r="D117" s="18">
        <v>38</v>
      </c>
      <c r="E117" s="18">
        <v>2</v>
      </c>
      <c r="F117" s="22">
        <v>100</v>
      </c>
      <c r="G117" s="23">
        <f t="shared" si="1"/>
        <v>7600</v>
      </c>
    </row>
    <row r="118" spans="1:7" ht="30" x14ac:dyDescent="0.25">
      <c r="A118" s="6">
        <v>48</v>
      </c>
      <c r="B118" s="24" t="s">
        <v>78</v>
      </c>
      <c r="C118" s="16" t="s">
        <v>72</v>
      </c>
      <c r="D118" s="16">
        <v>300</v>
      </c>
      <c r="E118" s="16">
        <v>2</v>
      </c>
      <c r="F118" s="20">
        <v>5</v>
      </c>
      <c r="G118" s="21">
        <f t="shared" si="1"/>
        <v>3000</v>
      </c>
    </row>
    <row r="119" spans="1:7" ht="30" x14ac:dyDescent="0.25">
      <c r="A119" s="7">
        <v>49</v>
      </c>
      <c r="B119" s="25" t="s">
        <v>79</v>
      </c>
      <c r="C119" s="18" t="s">
        <v>72</v>
      </c>
      <c r="D119" s="18">
        <v>20</v>
      </c>
      <c r="E119" s="18">
        <v>2</v>
      </c>
      <c r="F119" s="22">
        <v>40</v>
      </c>
      <c r="G119" s="23">
        <f t="shared" si="1"/>
        <v>1600</v>
      </c>
    </row>
    <row r="120" spans="1:7" ht="135" x14ac:dyDescent="0.25">
      <c r="A120" s="6">
        <v>50</v>
      </c>
      <c r="B120" s="24" t="s">
        <v>80</v>
      </c>
      <c r="C120" s="16" t="s">
        <v>72</v>
      </c>
      <c r="D120" s="16">
        <v>1</v>
      </c>
      <c r="E120" s="16">
        <v>2</v>
      </c>
      <c r="F120" s="20">
        <v>3700</v>
      </c>
      <c r="G120" s="21">
        <f t="shared" si="1"/>
        <v>7400</v>
      </c>
    </row>
    <row r="121" spans="1:7" ht="158.25" customHeight="1" x14ac:dyDescent="0.25">
      <c r="A121" s="7">
        <v>51</v>
      </c>
      <c r="B121" s="25" t="s">
        <v>81</v>
      </c>
      <c r="C121" s="18" t="s">
        <v>72</v>
      </c>
      <c r="D121" s="18">
        <v>1</v>
      </c>
      <c r="E121" s="18">
        <v>2</v>
      </c>
      <c r="F121" s="22">
        <v>6200</v>
      </c>
      <c r="G121" s="23">
        <f t="shared" si="1"/>
        <v>12400</v>
      </c>
    </row>
    <row r="122" spans="1:7" ht="33" customHeight="1" x14ac:dyDescent="0.25">
      <c r="A122" s="6">
        <v>52</v>
      </c>
      <c r="B122" s="24" t="s">
        <v>82</v>
      </c>
      <c r="C122" s="16" t="s">
        <v>83</v>
      </c>
      <c r="D122" s="16">
        <v>1</v>
      </c>
      <c r="E122" s="16">
        <v>2</v>
      </c>
      <c r="F122" s="20">
        <v>150</v>
      </c>
      <c r="G122" s="21">
        <f t="shared" si="1"/>
        <v>300</v>
      </c>
    </row>
    <row r="123" spans="1:7" ht="30" x14ac:dyDescent="0.25">
      <c r="A123" s="7">
        <v>53</v>
      </c>
      <c r="B123" s="25" t="s">
        <v>84</v>
      </c>
      <c r="C123" s="18" t="s">
        <v>83</v>
      </c>
      <c r="D123" s="18">
        <v>1</v>
      </c>
      <c r="E123" s="18">
        <v>2</v>
      </c>
      <c r="F123" s="22">
        <v>350</v>
      </c>
      <c r="G123" s="23">
        <f t="shared" si="1"/>
        <v>700</v>
      </c>
    </row>
    <row r="124" spans="1:7" x14ac:dyDescent="0.25">
      <c r="A124" s="6">
        <v>54</v>
      </c>
      <c r="B124" s="24" t="s">
        <v>85</v>
      </c>
      <c r="C124" s="16" t="s">
        <v>83</v>
      </c>
      <c r="D124" s="16">
        <v>6</v>
      </c>
      <c r="E124" s="16">
        <v>2</v>
      </c>
      <c r="F124" s="20">
        <v>4</v>
      </c>
      <c r="G124" s="21">
        <f t="shared" si="1"/>
        <v>48</v>
      </c>
    </row>
    <row r="125" spans="1:7" ht="30" x14ac:dyDescent="0.25">
      <c r="A125" s="7">
        <v>55</v>
      </c>
      <c r="B125" s="25" t="s">
        <v>86</v>
      </c>
      <c r="C125" s="18" t="s">
        <v>83</v>
      </c>
      <c r="D125" s="18">
        <v>3</v>
      </c>
      <c r="E125" s="18">
        <v>2</v>
      </c>
      <c r="F125" s="22">
        <v>10</v>
      </c>
      <c r="G125" s="23">
        <f t="shared" si="1"/>
        <v>60</v>
      </c>
    </row>
    <row r="126" spans="1:7" ht="45" customHeight="1" x14ac:dyDescent="0.25">
      <c r="A126" s="51">
        <v>56</v>
      </c>
      <c r="B126" s="54" t="s">
        <v>149</v>
      </c>
      <c r="C126" s="27" t="s">
        <v>87</v>
      </c>
      <c r="D126" s="57">
        <v>38</v>
      </c>
      <c r="E126" s="57">
        <v>2</v>
      </c>
      <c r="F126" s="60">
        <v>100</v>
      </c>
      <c r="G126" s="63">
        <f t="shared" si="1"/>
        <v>7600</v>
      </c>
    </row>
    <row r="127" spans="1:7" x14ac:dyDescent="0.25">
      <c r="A127" s="52"/>
      <c r="B127" s="55"/>
      <c r="C127" s="2"/>
      <c r="D127" s="58"/>
      <c r="E127" s="58"/>
      <c r="F127" s="61"/>
      <c r="G127" s="64"/>
    </row>
    <row r="128" spans="1:7" ht="30" x14ac:dyDescent="0.25">
      <c r="A128" s="53"/>
      <c r="B128" s="56"/>
      <c r="C128" s="28" t="s">
        <v>72</v>
      </c>
      <c r="D128" s="59"/>
      <c r="E128" s="59"/>
      <c r="F128" s="62"/>
      <c r="G128" s="65"/>
    </row>
    <row r="129" spans="1:7" ht="24" customHeight="1" x14ac:dyDescent="0.25">
      <c r="A129" s="75">
        <v>57</v>
      </c>
      <c r="B129" s="78" t="s">
        <v>150</v>
      </c>
      <c r="C129" s="29" t="s">
        <v>87</v>
      </c>
      <c r="D129" s="81">
        <v>2</v>
      </c>
      <c r="E129" s="81">
        <v>2</v>
      </c>
      <c r="F129" s="84">
        <v>700</v>
      </c>
      <c r="G129" s="87">
        <f>D129*E129*F129</f>
        <v>2800</v>
      </c>
    </row>
    <row r="130" spans="1:7" ht="5.25" customHeight="1" x14ac:dyDescent="0.25">
      <c r="A130" s="76"/>
      <c r="B130" s="79"/>
      <c r="C130" s="11"/>
      <c r="D130" s="82"/>
      <c r="E130" s="82"/>
      <c r="F130" s="85"/>
      <c r="G130" s="88"/>
    </row>
    <row r="131" spans="1:7" ht="30" x14ac:dyDescent="0.25">
      <c r="A131" s="77"/>
      <c r="B131" s="80"/>
      <c r="C131" s="14" t="s">
        <v>72</v>
      </c>
      <c r="D131" s="83"/>
      <c r="E131" s="83"/>
      <c r="F131" s="86"/>
      <c r="G131" s="89"/>
    </row>
    <row r="132" spans="1:7" ht="29.25" customHeight="1" x14ac:dyDescent="0.25">
      <c r="A132" s="51">
        <v>58</v>
      </c>
      <c r="B132" s="54" t="s">
        <v>151</v>
      </c>
      <c r="C132" s="27" t="s">
        <v>87</v>
      </c>
      <c r="D132" s="57">
        <v>1</v>
      </c>
      <c r="E132" s="57">
        <v>2</v>
      </c>
      <c r="F132" s="60">
        <v>3000</v>
      </c>
      <c r="G132" s="63">
        <f>D132*E132*F132</f>
        <v>6000</v>
      </c>
    </row>
    <row r="133" spans="1:7" x14ac:dyDescent="0.25">
      <c r="A133" s="52"/>
      <c r="B133" s="55"/>
      <c r="C133" s="2"/>
      <c r="D133" s="58"/>
      <c r="E133" s="58"/>
      <c r="F133" s="61"/>
      <c r="G133" s="64"/>
    </row>
    <row r="134" spans="1:7" ht="30" x14ac:dyDescent="0.25">
      <c r="A134" s="53"/>
      <c r="B134" s="56"/>
      <c r="C134" s="28" t="s">
        <v>72</v>
      </c>
      <c r="D134" s="59"/>
      <c r="E134" s="59"/>
      <c r="F134" s="62"/>
      <c r="G134" s="65"/>
    </row>
    <row r="135" spans="1:7" ht="30.75" customHeight="1" x14ac:dyDescent="0.25">
      <c r="A135" s="75">
        <v>59</v>
      </c>
      <c r="B135" s="78" t="s">
        <v>88</v>
      </c>
      <c r="C135" s="29" t="s">
        <v>87</v>
      </c>
      <c r="D135" s="81">
        <v>2</v>
      </c>
      <c r="E135" s="81">
        <v>2</v>
      </c>
      <c r="F135" s="84">
        <v>320</v>
      </c>
      <c r="G135" s="87">
        <f>D135*E135*F135</f>
        <v>1280</v>
      </c>
    </row>
    <row r="136" spans="1:7" hidden="1" x14ac:dyDescent="0.25">
      <c r="A136" s="76"/>
      <c r="B136" s="79"/>
      <c r="C136" s="11"/>
      <c r="D136" s="82"/>
      <c r="E136" s="82"/>
      <c r="F136" s="85"/>
      <c r="G136" s="88"/>
    </row>
    <row r="137" spans="1:7" ht="30" x14ac:dyDescent="0.25">
      <c r="A137" s="77"/>
      <c r="B137" s="80"/>
      <c r="C137" s="14" t="s">
        <v>72</v>
      </c>
      <c r="D137" s="83"/>
      <c r="E137" s="83"/>
      <c r="F137" s="86"/>
      <c r="G137" s="89"/>
    </row>
    <row r="138" spans="1:7" ht="19.5" customHeight="1" x14ac:dyDescent="0.25">
      <c r="A138" s="51">
        <v>60</v>
      </c>
      <c r="B138" s="54" t="s">
        <v>89</v>
      </c>
      <c r="C138" s="27" t="s">
        <v>87</v>
      </c>
      <c r="D138" s="57">
        <v>2</v>
      </c>
      <c r="E138" s="57">
        <v>2</v>
      </c>
      <c r="F138" s="60">
        <v>320</v>
      </c>
      <c r="G138" s="63">
        <f>D138*E138*F138</f>
        <v>1280</v>
      </c>
    </row>
    <row r="139" spans="1:7" ht="1.5" customHeight="1" x14ac:dyDescent="0.25">
      <c r="A139" s="52"/>
      <c r="B139" s="55"/>
      <c r="C139" s="2"/>
      <c r="D139" s="58"/>
      <c r="E139" s="58"/>
      <c r="F139" s="61"/>
      <c r="G139" s="64"/>
    </row>
    <row r="140" spans="1:7" ht="30" x14ac:dyDescent="0.25">
      <c r="A140" s="53"/>
      <c r="B140" s="56"/>
      <c r="C140" s="28" t="s">
        <v>72</v>
      </c>
      <c r="D140" s="59"/>
      <c r="E140" s="59"/>
      <c r="F140" s="62"/>
      <c r="G140" s="65"/>
    </row>
    <row r="141" spans="1:7" ht="17.25" customHeight="1" x14ac:dyDescent="0.25">
      <c r="A141" s="75">
        <v>61</v>
      </c>
      <c r="B141" s="78" t="s">
        <v>152</v>
      </c>
      <c r="C141" s="29" t="s">
        <v>87</v>
      </c>
      <c r="D141" s="81">
        <v>2</v>
      </c>
      <c r="E141" s="81">
        <v>2</v>
      </c>
      <c r="F141" s="84">
        <v>500</v>
      </c>
      <c r="G141" s="87">
        <f>D141*E141*F141</f>
        <v>2000</v>
      </c>
    </row>
    <row r="142" spans="1:7" ht="6" customHeight="1" x14ac:dyDescent="0.25">
      <c r="A142" s="76"/>
      <c r="B142" s="79"/>
      <c r="C142" s="11"/>
      <c r="D142" s="82"/>
      <c r="E142" s="82"/>
      <c r="F142" s="85"/>
      <c r="G142" s="88"/>
    </row>
    <row r="143" spans="1:7" ht="30" x14ac:dyDescent="0.25">
      <c r="A143" s="77"/>
      <c r="B143" s="80"/>
      <c r="C143" s="14" t="s">
        <v>72</v>
      </c>
      <c r="D143" s="83"/>
      <c r="E143" s="83"/>
      <c r="F143" s="86"/>
      <c r="G143" s="89"/>
    </row>
    <row r="144" spans="1:7" ht="115.5" customHeight="1" x14ac:dyDescent="0.25">
      <c r="A144" s="51">
        <v>62</v>
      </c>
      <c r="B144" s="54" t="s">
        <v>153</v>
      </c>
      <c r="C144" s="27" t="s">
        <v>87</v>
      </c>
      <c r="D144" s="57">
        <v>10</v>
      </c>
      <c r="E144" s="57">
        <v>2</v>
      </c>
      <c r="F144" s="90">
        <v>250</v>
      </c>
      <c r="G144" s="63">
        <f>D144*E144*F144</f>
        <v>5000</v>
      </c>
    </row>
    <row r="145" spans="1:7" x14ac:dyDescent="0.25">
      <c r="A145" s="52"/>
      <c r="B145" s="55"/>
      <c r="C145" s="2"/>
      <c r="D145" s="58"/>
      <c r="E145" s="58"/>
      <c r="F145" s="91"/>
      <c r="G145" s="64"/>
    </row>
    <row r="146" spans="1:7" ht="30" x14ac:dyDescent="0.25">
      <c r="A146" s="53"/>
      <c r="B146" s="56"/>
      <c r="C146" s="28" t="s">
        <v>72</v>
      </c>
      <c r="D146" s="59"/>
      <c r="E146" s="59"/>
      <c r="F146" s="92"/>
      <c r="G146" s="65"/>
    </row>
    <row r="147" spans="1:7" ht="26.25" customHeight="1" x14ac:dyDescent="0.25">
      <c r="A147" s="75">
        <v>63</v>
      </c>
      <c r="B147" s="78" t="s">
        <v>154</v>
      </c>
      <c r="C147" s="29" t="s">
        <v>87</v>
      </c>
      <c r="D147" s="81">
        <v>1</v>
      </c>
      <c r="E147" s="81">
        <v>2</v>
      </c>
      <c r="F147" s="84">
        <v>600</v>
      </c>
      <c r="G147" s="87">
        <f>D147*E147*F147</f>
        <v>1200</v>
      </c>
    </row>
    <row r="148" spans="1:7" ht="2.25" customHeight="1" x14ac:dyDescent="0.25">
      <c r="A148" s="76"/>
      <c r="B148" s="79"/>
      <c r="C148" s="11"/>
      <c r="D148" s="82"/>
      <c r="E148" s="82"/>
      <c r="F148" s="85"/>
      <c r="G148" s="88"/>
    </row>
    <row r="149" spans="1:7" ht="31.5" customHeight="1" x14ac:dyDescent="0.25">
      <c r="A149" s="77"/>
      <c r="B149" s="80"/>
      <c r="C149" s="14" t="s">
        <v>72</v>
      </c>
      <c r="D149" s="83"/>
      <c r="E149" s="83"/>
      <c r="F149" s="86"/>
      <c r="G149" s="89"/>
    </row>
    <row r="150" spans="1:7" ht="30.75" customHeight="1" x14ac:dyDescent="0.25">
      <c r="A150" s="51">
        <v>64</v>
      </c>
      <c r="B150" s="54" t="s">
        <v>90</v>
      </c>
      <c r="C150" s="27" t="s">
        <v>87</v>
      </c>
      <c r="D150" s="57">
        <v>1</v>
      </c>
      <c r="E150" s="57">
        <v>5</v>
      </c>
      <c r="F150" s="60">
        <v>450</v>
      </c>
      <c r="G150" s="63">
        <f>D150*E150*F150</f>
        <v>2250</v>
      </c>
    </row>
    <row r="151" spans="1:7" ht="6.75" customHeight="1" x14ac:dyDescent="0.25">
      <c r="A151" s="52"/>
      <c r="B151" s="55"/>
      <c r="C151" s="2"/>
      <c r="D151" s="58"/>
      <c r="E151" s="58"/>
      <c r="F151" s="61"/>
      <c r="G151" s="64"/>
    </row>
    <row r="152" spans="1:7" x14ac:dyDescent="0.25">
      <c r="A152" s="53"/>
      <c r="B152" s="56"/>
      <c r="C152" s="28" t="s">
        <v>39</v>
      </c>
      <c r="D152" s="59"/>
      <c r="E152" s="59"/>
      <c r="F152" s="62"/>
      <c r="G152" s="65"/>
    </row>
    <row r="153" spans="1:7" ht="55.5" customHeight="1" x14ac:dyDescent="0.25">
      <c r="A153" s="75">
        <v>65</v>
      </c>
      <c r="B153" s="78" t="s">
        <v>91</v>
      </c>
      <c r="C153" s="29" t="s">
        <v>87</v>
      </c>
      <c r="D153" s="81">
        <v>4</v>
      </c>
      <c r="E153" s="81">
        <v>5</v>
      </c>
      <c r="F153" s="84">
        <v>250</v>
      </c>
      <c r="G153" s="87">
        <f>D153*E153*F153</f>
        <v>5000</v>
      </c>
    </row>
    <row r="154" spans="1:7" ht="3.75" customHeight="1" x14ac:dyDescent="0.25">
      <c r="A154" s="76"/>
      <c r="B154" s="79"/>
      <c r="C154" s="11"/>
      <c r="D154" s="82"/>
      <c r="E154" s="82"/>
      <c r="F154" s="85"/>
      <c r="G154" s="88"/>
    </row>
    <row r="155" spans="1:7" x14ac:dyDescent="0.25">
      <c r="A155" s="77"/>
      <c r="B155" s="80"/>
      <c r="C155" s="14" t="s">
        <v>39</v>
      </c>
      <c r="D155" s="83"/>
      <c r="E155" s="83"/>
      <c r="F155" s="86"/>
      <c r="G155" s="89"/>
    </row>
    <row r="156" spans="1:7" ht="36.75" customHeight="1" x14ac:dyDescent="0.25">
      <c r="A156" s="51">
        <v>66</v>
      </c>
      <c r="B156" s="54" t="s">
        <v>92</v>
      </c>
      <c r="C156" s="27" t="s">
        <v>87</v>
      </c>
      <c r="D156" s="57">
        <v>3</v>
      </c>
      <c r="E156" s="57">
        <v>5</v>
      </c>
      <c r="F156" s="60">
        <v>150</v>
      </c>
      <c r="G156" s="63">
        <f>D156*E156*F156</f>
        <v>2250</v>
      </c>
    </row>
    <row r="157" spans="1:7" x14ac:dyDescent="0.25">
      <c r="A157" s="52"/>
      <c r="B157" s="55"/>
      <c r="C157" s="2"/>
      <c r="D157" s="58"/>
      <c r="E157" s="58"/>
      <c r="F157" s="61"/>
      <c r="G157" s="64"/>
    </row>
    <row r="158" spans="1:7" x14ac:dyDescent="0.25">
      <c r="A158" s="53"/>
      <c r="B158" s="56"/>
      <c r="C158" s="28" t="s">
        <v>39</v>
      </c>
      <c r="D158" s="59"/>
      <c r="E158" s="59"/>
      <c r="F158" s="62"/>
      <c r="G158" s="65"/>
    </row>
    <row r="159" spans="1:7" ht="30" customHeight="1" x14ac:dyDescent="0.25">
      <c r="A159" s="72" t="s">
        <v>93</v>
      </c>
      <c r="B159" s="73"/>
      <c r="C159" s="73"/>
      <c r="D159" s="73"/>
      <c r="E159" s="73"/>
      <c r="F159" s="74"/>
      <c r="G159" s="26">
        <f>SUM(G78:G158)</f>
        <v>238491.3</v>
      </c>
    </row>
    <row r="162" spans="1:16" ht="18.75" x14ac:dyDescent="0.3">
      <c r="A162" s="127" t="s">
        <v>94</v>
      </c>
      <c r="B162" s="127"/>
      <c r="C162" s="127"/>
      <c r="D162" s="127"/>
      <c r="E162" s="127"/>
      <c r="F162" s="127"/>
      <c r="G162" s="127"/>
      <c r="H162" s="127"/>
      <c r="I162" s="127"/>
      <c r="J162" s="127"/>
      <c r="K162" s="127"/>
      <c r="L162" s="127"/>
      <c r="M162" s="127"/>
      <c r="N162" s="127"/>
      <c r="O162" s="127"/>
      <c r="P162" s="127"/>
    </row>
    <row r="165" spans="1:16" ht="33.75" customHeight="1" x14ac:dyDescent="0.25">
      <c r="A165" s="66" t="s">
        <v>7</v>
      </c>
      <c r="B165" s="93" t="s">
        <v>27</v>
      </c>
      <c r="C165" s="94"/>
      <c r="D165" s="69" t="s">
        <v>95</v>
      </c>
      <c r="E165" s="8" t="s">
        <v>96</v>
      </c>
      <c r="F165" s="8" t="s">
        <v>147</v>
      </c>
      <c r="G165" s="8" t="s">
        <v>97</v>
      </c>
      <c r="H165" s="8" t="s">
        <v>98</v>
      </c>
      <c r="I165" s="99" t="s">
        <v>99</v>
      </c>
    </row>
    <row r="166" spans="1:16" ht="1.5" customHeight="1" x14ac:dyDescent="0.25">
      <c r="A166" s="67"/>
      <c r="B166" s="95"/>
      <c r="C166" s="96"/>
      <c r="D166" s="70"/>
      <c r="E166" s="11"/>
      <c r="F166" s="70" t="s">
        <v>15</v>
      </c>
      <c r="G166" s="70" t="s">
        <v>18</v>
      </c>
      <c r="H166" s="70" t="s">
        <v>21</v>
      </c>
      <c r="I166" s="100"/>
    </row>
    <row r="167" spans="1:16" ht="15.75" customHeight="1" x14ac:dyDescent="0.25">
      <c r="A167" s="67"/>
      <c r="B167" s="95"/>
      <c r="C167" s="96"/>
      <c r="D167" s="70"/>
      <c r="E167" s="10" t="s">
        <v>12</v>
      </c>
      <c r="F167" s="70"/>
      <c r="G167" s="70"/>
      <c r="H167" s="70"/>
      <c r="I167" s="100"/>
    </row>
    <row r="168" spans="1:16" x14ac:dyDescent="0.25">
      <c r="A168" s="67"/>
      <c r="B168" s="95"/>
      <c r="C168" s="96"/>
      <c r="D168" s="70"/>
      <c r="E168" s="11"/>
      <c r="F168" s="70"/>
      <c r="G168" s="70" t="s">
        <v>19</v>
      </c>
      <c r="H168" s="70"/>
      <c r="I168" s="100"/>
    </row>
    <row r="169" spans="1:16" ht="5.25" customHeight="1" x14ac:dyDescent="0.25">
      <c r="A169" s="68"/>
      <c r="B169" s="97"/>
      <c r="C169" s="98"/>
      <c r="D169" s="71"/>
      <c r="E169" s="14"/>
      <c r="F169" s="71"/>
      <c r="G169" s="71"/>
      <c r="H169" s="71"/>
      <c r="I169" s="101"/>
    </row>
    <row r="170" spans="1:16" ht="81.75" customHeight="1" x14ac:dyDescent="0.25">
      <c r="A170" s="51">
        <v>67</v>
      </c>
      <c r="B170" s="102" t="s">
        <v>100</v>
      </c>
      <c r="C170" s="103"/>
      <c r="D170" s="34" t="s">
        <v>101</v>
      </c>
      <c r="E170" s="16">
        <v>2</v>
      </c>
      <c r="F170" s="16">
        <v>1</v>
      </c>
      <c r="G170" s="20">
        <v>224.44</v>
      </c>
      <c r="H170" s="20">
        <f>E170*F170*G170</f>
        <v>448.88</v>
      </c>
      <c r="I170" s="63">
        <f>H170+H171+H172</f>
        <v>1766.6399999999999</v>
      </c>
    </row>
    <row r="171" spans="1:16" ht="84.75" customHeight="1" x14ac:dyDescent="0.25">
      <c r="A171" s="52"/>
      <c r="B171" s="104"/>
      <c r="C171" s="105"/>
      <c r="D171" s="35" t="s">
        <v>102</v>
      </c>
      <c r="E171" s="36">
        <v>2</v>
      </c>
      <c r="F171" s="36">
        <v>2</v>
      </c>
      <c r="G171" s="39">
        <v>224.44</v>
      </c>
      <c r="H171" s="39">
        <f>E171*F171*G171</f>
        <v>897.76</v>
      </c>
      <c r="I171" s="64"/>
    </row>
    <row r="172" spans="1:16" x14ac:dyDescent="0.25">
      <c r="A172" s="52"/>
      <c r="B172" s="104"/>
      <c r="C172" s="105"/>
      <c r="D172" s="37" t="s">
        <v>103</v>
      </c>
      <c r="E172" s="57">
        <v>2</v>
      </c>
      <c r="F172" s="57">
        <v>1</v>
      </c>
      <c r="G172" s="60">
        <v>210</v>
      </c>
      <c r="H172" s="60">
        <f>E172*F172*G172</f>
        <v>420</v>
      </c>
      <c r="I172" s="64"/>
    </row>
    <row r="173" spans="1:16" ht="4.5" customHeight="1" x14ac:dyDescent="0.25">
      <c r="A173" s="52"/>
      <c r="B173" s="104"/>
      <c r="C173" s="105"/>
      <c r="D173" s="2"/>
      <c r="E173" s="58"/>
      <c r="F173" s="58"/>
      <c r="G173" s="61"/>
      <c r="H173" s="61"/>
      <c r="I173" s="64"/>
    </row>
    <row r="174" spans="1:16" x14ac:dyDescent="0.25">
      <c r="A174" s="52"/>
      <c r="B174" s="104"/>
      <c r="C174" s="105"/>
      <c r="D174" s="2" t="s">
        <v>104</v>
      </c>
      <c r="E174" s="58"/>
      <c r="F174" s="58"/>
      <c r="G174" s="61"/>
      <c r="H174" s="61"/>
      <c r="I174" s="64"/>
    </row>
    <row r="175" spans="1:16" x14ac:dyDescent="0.25">
      <c r="A175" s="52"/>
      <c r="B175" s="104"/>
      <c r="C175" s="105"/>
      <c r="D175" s="58" t="s">
        <v>105</v>
      </c>
      <c r="E175" s="58"/>
      <c r="F175" s="58"/>
      <c r="G175" s="61"/>
      <c r="H175" s="61"/>
      <c r="I175" s="64"/>
    </row>
    <row r="176" spans="1:16" ht="6" customHeight="1" x14ac:dyDescent="0.25">
      <c r="A176" s="53"/>
      <c r="B176" s="106"/>
      <c r="C176" s="107"/>
      <c r="D176" s="59"/>
      <c r="E176" s="59"/>
      <c r="F176" s="59"/>
      <c r="G176" s="62"/>
      <c r="H176" s="62"/>
      <c r="I176" s="65"/>
    </row>
    <row r="177" spans="1:9" ht="22.5" customHeight="1" x14ac:dyDescent="0.25">
      <c r="A177" s="75">
        <v>68</v>
      </c>
      <c r="B177" s="108" t="s">
        <v>106</v>
      </c>
      <c r="C177" s="109"/>
      <c r="D177" s="38" t="s">
        <v>107</v>
      </c>
      <c r="E177" s="81">
        <v>5</v>
      </c>
      <c r="F177" s="81">
        <v>3</v>
      </c>
      <c r="G177" s="84">
        <v>200</v>
      </c>
      <c r="H177" s="84">
        <f>E177*F177*G177</f>
        <v>3000</v>
      </c>
      <c r="I177" s="87">
        <f>H177+H180</f>
        <v>3600</v>
      </c>
    </row>
    <row r="178" spans="1:9" x14ac:dyDescent="0.25">
      <c r="A178" s="76"/>
      <c r="B178" s="110"/>
      <c r="C178" s="111"/>
      <c r="D178" s="11"/>
      <c r="E178" s="82"/>
      <c r="F178" s="82"/>
      <c r="G178" s="85"/>
      <c r="H178" s="85"/>
      <c r="I178" s="88"/>
    </row>
    <row r="179" spans="1:9" ht="60.75" customHeight="1" x14ac:dyDescent="0.25">
      <c r="A179" s="76"/>
      <c r="B179" s="110"/>
      <c r="C179" s="111"/>
      <c r="D179" s="14" t="s">
        <v>108</v>
      </c>
      <c r="E179" s="83"/>
      <c r="F179" s="83"/>
      <c r="G179" s="86"/>
      <c r="H179" s="86"/>
      <c r="I179" s="88"/>
    </row>
    <row r="180" spans="1:9" x14ac:dyDescent="0.25">
      <c r="A180" s="76"/>
      <c r="B180" s="110"/>
      <c r="C180" s="111"/>
      <c r="D180" s="38" t="s">
        <v>103</v>
      </c>
      <c r="E180" s="81">
        <v>3</v>
      </c>
      <c r="F180" s="81">
        <v>1</v>
      </c>
      <c r="G180" s="84">
        <v>200</v>
      </c>
      <c r="H180" s="84">
        <f>E180*F180*G180</f>
        <v>600</v>
      </c>
      <c r="I180" s="88"/>
    </row>
    <row r="181" spans="1:9" ht="3" customHeight="1" x14ac:dyDescent="0.25">
      <c r="A181" s="76"/>
      <c r="B181" s="110"/>
      <c r="C181" s="111"/>
      <c r="D181" s="11"/>
      <c r="E181" s="82"/>
      <c r="F181" s="82"/>
      <c r="G181" s="85"/>
      <c r="H181" s="85"/>
      <c r="I181" s="88"/>
    </row>
    <row r="182" spans="1:9" x14ac:dyDescent="0.25">
      <c r="A182" s="76"/>
      <c r="B182" s="110"/>
      <c r="C182" s="111"/>
      <c r="D182" s="11" t="s">
        <v>104</v>
      </c>
      <c r="E182" s="82"/>
      <c r="F182" s="82"/>
      <c r="G182" s="85"/>
      <c r="H182" s="85"/>
      <c r="I182" s="88"/>
    </row>
    <row r="183" spans="1:9" ht="3" customHeight="1" x14ac:dyDescent="0.25">
      <c r="A183" s="76"/>
      <c r="B183" s="110"/>
      <c r="C183" s="111"/>
      <c r="D183" s="11"/>
      <c r="E183" s="82"/>
      <c r="F183" s="82"/>
      <c r="G183" s="85"/>
      <c r="H183" s="85"/>
      <c r="I183" s="88"/>
    </row>
    <row r="184" spans="1:9" ht="33" customHeight="1" x14ac:dyDescent="0.25">
      <c r="A184" s="77"/>
      <c r="B184" s="112"/>
      <c r="C184" s="113"/>
      <c r="D184" s="14" t="s">
        <v>105</v>
      </c>
      <c r="E184" s="83"/>
      <c r="F184" s="83"/>
      <c r="G184" s="86"/>
      <c r="H184" s="86"/>
      <c r="I184" s="89"/>
    </row>
    <row r="185" spans="1:9" ht="22.5" customHeight="1" x14ac:dyDescent="0.25">
      <c r="A185" s="51">
        <v>69</v>
      </c>
      <c r="B185" s="102" t="s">
        <v>109</v>
      </c>
      <c r="C185" s="103"/>
      <c r="D185" s="37" t="s">
        <v>107</v>
      </c>
      <c r="E185" s="57">
        <v>1</v>
      </c>
      <c r="F185" s="57">
        <v>3</v>
      </c>
      <c r="G185" s="60">
        <v>300</v>
      </c>
      <c r="H185" s="60">
        <f>E185*F185*G185</f>
        <v>900</v>
      </c>
      <c r="I185" s="63">
        <f>H185+H188</f>
        <v>1150</v>
      </c>
    </row>
    <row r="186" spans="1:9" x14ac:dyDescent="0.25">
      <c r="A186" s="52"/>
      <c r="B186" s="104"/>
      <c r="C186" s="105"/>
      <c r="D186" s="58" t="s">
        <v>108</v>
      </c>
      <c r="E186" s="58"/>
      <c r="F186" s="58"/>
      <c r="G186" s="61"/>
      <c r="H186" s="61"/>
      <c r="I186" s="64"/>
    </row>
    <row r="187" spans="1:9" ht="75" customHeight="1" x14ac:dyDescent="0.25">
      <c r="A187" s="52"/>
      <c r="B187" s="104"/>
      <c r="C187" s="105"/>
      <c r="D187" s="59"/>
      <c r="E187" s="59"/>
      <c r="F187" s="59"/>
      <c r="G187" s="62"/>
      <c r="H187" s="62"/>
      <c r="I187" s="64"/>
    </row>
    <row r="188" spans="1:9" x14ac:dyDescent="0.25">
      <c r="A188" s="52"/>
      <c r="B188" s="104"/>
      <c r="C188" s="105"/>
      <c r="D188" s="37" t="s">
        <v>103</v>
      </c>
      <c r="E188" s="57">
        <v>1</v>
      </c>
      <c r="F188" s="57">
        <v>1</v>
      </c>
      <c r="G188" s="60">
        <v>250</v>
      </c>
      <c r="H188" s="60">
        <f>E188*F188*G188</f>
        <v>250</v>
      </c>
      <c r="I188" s="64"/>
    </row>
    <row r="189" spans="1:9" x14ac:dyDescent="0.25">
      <c r="A189" s="52"/>
      <c r="B189" s="104"/>
      <c r="C189" s="105"/>
      <c r="D189" s="58" t="s">
        <v>104</v>
      </c>
      <c r="E189" s="58"/>
      <c r="F189" s="58"/>
      <c r="G189" s="61"/>
      <c r="H189" s="61"/>
      <c r="I189" s="64"/>
    </row>
    <row r="190" spans="1:9" ht="3.75" customHeight="1" x14ac:dyDescent="0.25">
      <c r="A190" s="52"/>
      <c r="B190" s="104"/>
      <c r="C190" s="105"/>
      <c r="D190" s="58"/>
      <c r="E190" s="58"/>
      <c r="F190" s="58"/>
      <c r="G190" s="61"/>
      <c r="H190" s="61"/>
      <c r="I190" s="64"/>
    </row>
    <row r="191" spans="1:9" x14ac:dyDescent="0.25">
      <c r="A191" s="52"/>
      <c r="B191" s="104"/>
      <c r="C191" s="105"/>
      <c r="D191" s="58" t="s">
        <v>105</v>
      </c>
      <c r="E191" s="58"/>
      <c r="F191" s="58"/>
      <c r="G191" s="61"/>
      <c r="H191" s="61"/>
      <c r="I191" s="64"/>
    </row>
    <row r="192" spans="1:9" ht="1.5" customHeight="1" x14ac:dyDescent="0.25">
      <c r="A192" s="53"/>
      <c r="B192" s="106"/>
      <c r="C192" s="107"/>
      <c r="D192" s="59"/>
      <c r="E192" s="59"/>
      <c r="F192" s="59"/>
      <c r="G192" s="62"/>
      <c r="H192" s="62"/>
      <c r="I192" s="65"/>
    </row>
    <row r="193" spans="1:16" ht="31.5" customHeight="1" x14ac:dyDescent="0.25">
      <c r="A193" s="72" t="s">
        <v>110</v>
      </c>
      <c r="B193" s="73"/>
      <c r="C193" s="73"/>
      <c r="D193" s="73"/>
      <c r="E193" s="73"/>
      <c r="F193" s="73"/>
      <c r="G193" s="73"/>
      <c r="H193" s="74"/>
      <c r="I193" s="26">
        <f>SUM(I170:I192)</f>
        <v>6516.6399999999994</v>
      </c>
    </row>
    <row r="196" spans="1:16" ht="18.75" x14ac:dyDescent="0.3">
      <c r="A196" s="127" t="s">
        <v>111</v>
      </c>
      <c r="B196" s="127"/>
      <c r="C196" s="127"/>
      <c r="D196" s="127"/>
      <c r="E196" s="127"/>
      <c r="F196" s="127"/>
      <c r="G196" s="127"/>
      <c r="H196" s="127"/>
      <c r="I196" s="127"/>
      <c r="J196" s="127"/>
      <c r="K196" s="127"/>
      <c r="L196" s="127"/>
      <c r="M196" s="127"/>
      <c r="N196" s="127"/>
      <c r="O196" s="127"/>
      <c r="P196" s="127"/>
    </row>
    <row r="199" spans="1:16" ht="30" x14ac:dyDescent="0.25">
      <c r="A199" s="66" t="s">
        <v>7</v>
      </c>
      <c r="B199" s="69" t="s">
        <v>27</v>
      </c>
      <c r="C199" s="31" t="s">
        <v>112</v>
      </c>
      <c r="D199" s="69" t="s">
        <v>113</v>
      </c>
      <c r="E199" s="69" t="s">
        <v>114</v>
      </c>
      <c r="F199" s="8" t="s">
        <v>115</v>
      </c>
      <c r="G199" s="8" t="s">
        <v>29</v>
      </c>
      <c r="H199" s="9" t="s">
        <v>98</v>
      </c>
    </row>
    <row r="200" spans="1:16" x14ac:dyDescent="0.25">
      <c r="A200" s="67"/>
      <c r="B200" s="70"/>
      <c r="C200" s="32"/>
      <c r="D200" s="70"/>
      <c r="E200" s="70"/>
      <c r="F200" s="70" t="s">
        <v>116</v>
      </c>
      <c r="G200" s="70" t="s">
        <v>117</v>
      </c>
      <c r="H200" s="100" t="s">
        <v>118</v>
      </c>
    </row>
    <row r="201" spans="1:16" ht="15" customHeight="1" x14ac:dyDescent="0.25">
      <c r="A201" s="68"/>
      <c r="B201" s="71"/>
      <c r="C201" s="33"/>
      <c r="D201" s="71"/>
      <c r="E201" s="71"/>
      <c r="F201" s="71"/>
      <c r="G201" s="71"/>
      <c r="H201" s="101"/>
    </row>
    <row r="202" spans="1:16" ht="24.75" customHeight="1" x14ac:dyDescent="0.25">
      <c r="A202" s="6">
        <v>70</v>
      </c>
      <c r="B202" s="24" t="s">
        <v>119</v>
      </c>
      <c r="C202" s="41" t="s">
        <v>120</v>
      </c>
      <c r="D202" s="16">
        <v>220</v>
      </c>
      <c r="E202" s="16">
        <v>4</v>
      </c>
      <c r="F202" s="43">
        <v>880</v>
      </c>
      <c r="G202" s="20">
        <v>110</v>
      </c>
      <c r="H202" s="21">
        <f t="shared" ref="H202:H209" si="2">F202*G202</f>
        <v>96800</v>
      </c>
    </row>
    <row r="203" spans="1:16" ht="30.75" customHeight="1" x14ac:dyDescent="0.25">
      <c r="A203" s="7">
        <v>71</v>
      </c>
      <c r="B203" s="25" t="s">
        <v>156</v>
      </c>
      <c r="C203" s="42" t="s">
        <v>120</v>
      </c>
      <c r="D203" s="18">
        <v>200</v>
      </c>
      <c r="E203" s="18">
        <v>2</v>
      </c>
      <c r="F203" s="44">
        <v>400</v>
      </c>
      <c r="G203" s="22">
        <v>140</v>
      </c>
      <c r="H203" s="23">
        <f t="shared" si="2"/>
        <v>56000</v>
      </c>
    </row>
    <row r="204" spans="1:16" ht="29.25" customHeight="1" x14ac:dyDescent="0.25">
      <c r="A204" s="6">
        <v>72</v>
      </c>
      <c r="B204" s="24" t="s">
        <v>155</v>
      </c>
      <c r="C204" s="41" t="s">
        <v>120</v>
      </c>
      <c r="D204" s="16">
        <v>300</v>
      </c>
      <c r="E204" s="16">
        <v>1</v>
      </c>
      <c r="F204" s="43">
        <v>300</v>
      </c>
      <c r="G204" s="20">
        <v>140</v>
      </c>
      <c r="H204" s="21">
        <f t="shared" si="2"/>
        <v>42000</v>
      </c>
    </row>
    <row r="205" spans="1:16" ht="60" customHeight="1" x14ac:dyDescent="0.25">
      <c r="A205" s="7">
        <v>73</v>
      </c>
      <c r="B205" s="25" t="s">
        <v>121</v>
      </c>
      <c r="C205" s="42" t="s">
        <v>120</v>
      </c>
      <c r="D205" s="18">
        <v>10</v>
      </c>
      <c r="E205" s="18">
        <v>1</v>
      </c>
      <c r="F205" s="44">
        <v>10</v>
      </c>
      <c r="G205" s="22">
        <v>50</v>
      </c>
      <c r="H205" s="23">
        <f t="shared" si="2"/>
        <v>500</v>
      </c>
    </row>
    <row r="206" spans="1:16" ht="75" customHeight="1" x14ac:dyDescent="0.25">
      <c r="A206" s="6">
        <v>74</v>
      </c>
      <c r="B206" s="24" t="s">
        <v>122</v>
      </c>
      <c r="C206" s="41" t="s">
        <v>120</v>
      </c>
      <c r="D206" s="16">
        <v>200</v>
      </c>
      <c r="E206" s="16">
        <v>7</v>
      </c>
      <c r="F206" s="43">
        <v>1400</v>
      </c>
      <c r="G206" s="20">
        <v>45</v>
      </c>
      <c r="H206" s="21">
        <f t="shared" si="2"/>
        <v>63000</v>
      </c>
    </row>
    <row r="207" spans="1:16" ht="41.25" customHeight="1" x14ac:dyDescent="0.25">
      <c r="A207" s="7">
        <v>75</v>
      </c>
      <c r="B207" s="25" t="s">
        <v>123</v>
      </c>
      <c r="C207" s="42" t="s">
        <v>120</v>
      </c>
      <c r="D207" s="18">
        <v>10</v>
      </c>
      <c r="E207" s="18">
        <v>3</v>
      </c>
      <c r="F207" s="44">
        <v>30</v>
      </c>
      <c r="G207" s="22">
        <v>10</v>
      </c>
      <c r="H207" s="23">
        <f t="shared" si="2"/>
        <v>300</v>
      </c>
    </row>
    <row r="208" spans="1:16" ht="57" customHeight="1" x14ac:dyDescent="0.25">
      <c r="A208" s="6">
        <v>76</v>
      </c>
      <c r="B208" s="24" t="s">
        <v>124</v>
      </c>
      <c r="C208" s="41" t="s">
        <v>120</v>
      </c>
      <c r="D208" s="16">
        <v>200</v>
      </c>
      <c r="E208" s="16">
        <v>3</v>
      </c>
      <c r="F208" s="43">
        <v>600</v>
      </c>
      <c r="G208" s="20">
        <v>8</v>
      </c>
      <c r="H208" s="21">
        <f t="shared" si="2"/>
        <v>4800</v>
      </c>
    </row>
    <row r="209" spans="1:10" ht="41.25" customHeight="1" x14ac:dyDescent="0.25">
      <c r="A209" s="7">
        <v>77</v>
      </c>
      <c r="B209" s="25" t="s">
        <v>125</v>
      </c>
      <c r="C209" s="42" t="s">
        <v>120</v>
      </c>
      <c r="D209" s="18">
        <v>200</v>
      </c>
      <c r="E209" s="18">
        <v>1</v>
      </c>
      <c r="F209" s="44">
        <v>200</v>
      </c>
      <c r="G209" s="22">
        <v>10</v>
      </c>
      <c r="H209" s="23">
        <f t="shared" si="2"/>
        <v>2000</v>
      </c>
    </row>
    <row r="210" spans="1:10" ht="30" customHeight="1" x14ac:dyDescent="0.25">
      <c r="A210" s="128" t="s">
        <v>126</v>
      </c>
      <c r="B210" s="129"/>
      <c r="C210" s="129"/>
      <c r="D210" s="129"/>
      <c r="E210" s="129"/>
      <c r="F210" s="129"/>
      <c r="G210" s="130"/>
      <c r="H210" s="49">
        <f>SUM(H202:H209)</f>
        <v>265400</v>
      </c>
      <c r="I210" s="40"/>
      <c r="J210" s="40"/>
    </row>
    <row r="214" spans="1:10" ht="22.5" x14ac:dyDescent="0.35">
      <c r="A214" s="1" t="s">
        <v>127</v>
      </c>
    </row>
    <row r="217" spans="1:10" ht="45" customHeight="1" x14ac:dyDescent="0.25">
      <c r="A217" s="133" t="s">
        <v>128</v>
      </c>
      <c r="B217" s="133"/>
      <c r="C217" s="133"/>
      <c r="D217" s="45" t="s">
        <v>129</v>
      </c>
    </row>
    <row r="218" spans="1:10" ht="33.75" customHeight="1" x14ac:dyDescent="0.25">
      <c r="A218" s="131" t="s">
        <v>130</v>
      </c>
      <c r="B218" s="131"/>
      <c r="C218" s="131"/>
      <c r="D218" s="46">
        <f>H50</f>
        <v>107924.25</v>
      </c>
    </row>
    <row r="219" spans="1:10" ht="30" customHeight="1" x14ac:dyDescent="0.25">
      <c r="A219" s="134" t="s">
        <v>131</v>
      </c>
      <c r="B219" s="134"/>
      <c r="C219" s="134"/>
      <c r="D219" s="47">
        <f>H65</f>
        <v>57000</v>
      </c>
    </row>
    <row r="220" spans="1:10" ht="28.5" customHeight="1" x14ac:dyDescent="0.25">
      <c r="A220" s="131" t="s">
        <v>132</v>
      </c>
      <c r="B220" s="131"/>
      <c r="C220" s="131"/>
      <c r="D220" s="46">
        <f>G159</f>
        <v>238491.3</v>
      </c>
    </row>
    <row r="221" spans="1:10" ht="33" customHeight="1" x14ac:dyDescent="0.25">
      <c r="A221" s="134" t="s">
        <v>133</v>
      </c>
      <c r="B221" s="134"/>
      <c r="C221" s="134"/>
      <c r="D221" s="47">
        <f>I193</f>
        <v>6516.6399999999994</v>
      </c>
    </row>
    <row r="222" spans="1:10" ht="27" customHeight="1" x14ac:dyDescent="0.25">
      <c r="A222" s="131" t="s">
        <v>134</v>
      </c>
      <c r="B222" s="131"/>
      <c r="C222" s="131"/>
      <c r="D222" s="46">
        <f>H210</f>
        <v>265400</v>
      </c>
    </row>
    <row r="223" spans="1:10" ht="40.5" customHeight="1" x14ac:dyDescent="0.25">
      <c r="A223" s="132" t="s">
        <v>135</v>
      </c>
      <c r="B223" s="132"/>
      <c r="C223" s="132"/>
      <c r="D223" s="48">
        <f>SUM(D218:D222)</f>
        <v>675332.19</v>
      </c>
    </row>
  </sheetData>
  <mergeCells count="177">
    <mergeCell ref="A222:C222"/>
    <mergeCell ref="A223:C223"/>
    <mergeCell ref="A217:C217"/>
    <mergeCell ref="A218:C218"/>
    <mergeCell ref="A219:C219"/>
    <mergeCell ref="A220:C220"/>
    <mergeCell ref="A221:C221"/>
    <mergeCell ref="A210:G210"/>
    <mergeCell ref="H200:H201"/>
    <mergeCell ref="G200:G201"/>
    <mergeCell ref="F200:F201"/>
    <mergeCell ref="A196:P196"/>
    <mergeCell ref="E199:E201"/>
    <mergeCell ref="D199:D201"/>
    <mergeCell ref="B199:B201"/>
    <mergeCell ref="A199:A201"/>
    <mergeCell ref="A162:P162"/>
    <mergeCell ref="F166:F169"/>
    <mergeCell ref="G166:G167"/>
    <mergeCell ref="G168:G169"/>
    <mergeCell ref="H166:H169"/>
    <mergeCell ref="A193:H193"/>
    <mergeCell ref="H185:H187"/>
    <mergeCell ref="I185:I192"/>
    <mergeCell ref="E188:E192"/>
    <mergeCell ref="F188:F192"/>
    <mergeCell ref="G188:G192"/>
    <mergeCell ref="H188:H192"/>
    <mergeCell ref="I177:I184"/>
    <mergeCell ref="E180:E184"/>
    <mergeCell ref="F180:F184"/>
    <mergeCell ref="G180:G184"/>
    <mergeCell ref="H59:H60"/>
    <mergeCell ref="F59:F60"/>
    <mergeCell ref="G58:G60"/>
    <mergeCell ref="E58:E60"/>
    <mergeCell ref="A68:P68"/>
    <mergeCell ref="A65:G65"/>
    <mergeCell ref="A71:A77"/>
    <mergeCell ref="B71:B77"/>
    <mergeCell ref="C71:C77"/>
    <mergeCell ref="A34:P34"/>
    <mergeCell ref="A37:P37"/>
    <mergeCell ref="E40:E41"/>
    <mergeCell ref="G45:G46"/>
    <mergeCell ref="A53:P53"/>
    <mergeCell ref="E42:E46"/>
    <mergeCell ref="G42:G43"/>
    <mergeCell ref="A27:P27"/>
    <mergeCell ref="A28:P28"/>
    <mergeCell ref="A29:P29"/>
    <mergeCell ref="A30:P30"/>
    <mergeCell ref="A31:P31"/>
    <mergeCell ref="A32:P32"/>
    <mergeCell ref="A17:P17"/>
    <mergeCell ref="A19:P19"/>
    <mergeCell ref="A23:P23"/>
    <mergeCell ref="A24:P24"/>
    <mergeCell ref="A25:P25"/>
    <mergeCell ref="A26:P26"/>
    <mergeCell ref="A1:P1"/>
    <mergeCell ref="A5:P5"/>
    <mergeCell ref="A7:P7"/>
    <mergeCell ref="A9:P9"/>
    <mergeCell ref="A11:P11"/>
    <mergeCell ref="A13:P13"/>
    <mergeCell ref="A15:P15"/>
    <mergeCell ref="H180:H184"/>
    <mergeCell ref="A185:A192"/>
    <mergeCell ref="B185:C192"/>
    <mergeCell ref="E185:E187"/>
    <mergeCell ref="F185:F187"/>
    <mergeCell ref="G185:G187"/>
    <mergeCell ref="G172:G176"/>
    <mergeCell ref="H172:H176"/>
    <mergeCell ref="A177:A184"/>
    <mergeCell ref="B177:C184"/>
    <mergeCell ref="E177:E179"/>
    <mergeCell ref="F177:F179"/>
    <mergeCell ref="G177:G179"/>
    <mergeCell ref="H177:H179"/>
    <mergeCell ref="D175:D176"/>
    <mergeCell ref="D191:D192"/>
    <mergeCell ref="D189:D190"/>
    <mergeCell ref="D186:D187"/>
    <mergeCell ref="A159:F159"/>
    <mergeCell ref="A165:A169"/>
    <mergeCell ref="B165:C169"/>
    <mergeCell ref="D165:D169"/>
    <mergeCell ref="I165:I169"/>
    <mergeCell ref="A170:A176"/>
    <mergeCell ref="B170:C176"/>
    <mergeCell ref="I170:I176"/>
    <mergeCell ref="E172:E176"/>
    <mergeCell ref="F172:F176"/>
    <mergeCell ref="A156:A158"/>
    <mergeCell ref="B156:B158"/>
    <mergeCell ref="D156:D158"/>
    <mergeCell ref="E156:E158"/>
    <mergeCell ref="F156:F158"/>
    <mergeCell ref="G156:G158"/>
    <mergeCell ref="A153:A155"/>
    <mergeCell ref="B153:B155"/>
    <mergeCell ref="D153:D155"/>
    <mergeCell ref="E153:E155"/>
    <mergeCell ref="F153:F155"/>
    <mergeCell ref="G153:G155"/>
    <mergeCell ref="A150:A152"/>
    <mergeCell ref="B150:B152"/>
    <mergeCell ref="D150:D152"/>
    <mergeCell ref="E150:E152"/>
    <mergeCell ref="F150:F152"/>
    <mergeCell ref="G150:G152"/>
    <mergeCell ref="A147:A149"/>
    <mergeCell ref="B147:B149"/>
    <mergeCell ref="D147:D149"/>
    <mergeCell ref="E147:E149"/>
    <mergeCell ref="F147:F149"/>
    <mergeCell ref="G147:G149"/>
    <mergeCell ref="A144:A146"/>
    <mergeCell ref="B144:B146"/>
    <mergeCell ref="D144:D146"/>
    <mergeCell ref="E144:E146"/>
    <mergeCell ref="F144:F146"/>
    <mergeCell ref="G144:G146"/>
    <mergeCell ref="A141:A143"/>
    <mergeCell ref="B141:B143"/>
    <mergeCell ref="D141:D143"/>
    <mergeCell ref="E141:E143"/>
    <mergeCell ref="F141:F143"/>
    <mergeCell ref="G141:G143"/>
    <mergeCell ref="A138:A140"/>
    <mergeCell ref="B138:B140"/>
    <mergeCell ref="D138:D140"/>
    <mergeCell ref="E138:E140"/>
    <mergeCell ref="F138:F140"/>
    <mergeCell ref="G138:G140"/>
    <mergeCell ref="A135:A137"/>
    <mergeCell ref="B135:B137"/>
    <mergeCell ref="D135:D137"/>
    <mergeCell ref="E135:E137"/>
    <mergeCell ref="F135:F137"/>
    <mergeCell ref="G135:G137"/>
    <mergeCell ref="A132:A134"/>
    <mergeCell ref="B132:B134"/>
    <mergeCell ref="D132:D134"/>
    <mergeCell ref="E132:E134"/>
    <mergeCell ref="F132:F134"/>
    <mergeCell ref="G132:G134"/>
    <mergeCell ref="A129:A131"/>
    <mergeCell ref="B129:B131"/>
    <mergeCell ref="D129:D131"/>
    <mergeCell ref="E129:E131"/>
    <mergeCell ref="F129:F131"/>
    <mergeCell ref="G129:G131"/>
    <mergeCell ref="A126:A128"/>
    <mergeCell ref="B126:B128"/>
    <mergeCell ref="D126:D128"/>
    <mergeCell ref="E126:E128"/>
    <mergeCell ref="F126:F128"/>
    <mergeCell ref="G126:G128"/>
    <mergeCell ref="A40:A46"/>
    <mergeCell ref="B40:B46"/>
    <mergeCell ref="C40:C46"/>
    <mergeCell ref="D40:D46"/>
    <mergeCell ref="A50:G50"/>
    <mergeCell ref="A56:A60"/>
    <mergeCell ref="B56:B60"/>
    <mergeCell ref="C56:C60"/>
    <mergeCell ref="D56:D60"/>
    <mergeCell ref="E74:E77"/>
    <mergeCell ref="F76:F77"/>
    <mergeCell ref="F74:F75"/>
    <mergeCell ref="F71:F72"/>
    <mergeCell ref="E71:E73"/>
    <mergeCell ref="D71:D72"/>
    <mergeCell ref="D73:D77"/>
  </mergeCells>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Planilha1</vt:lpstr>
    </vt:vector>
  </TitlesOfParts>
  <Company>Conselho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Emmanoel Cambuí Colonnezi</dc:creator>
  <cp:lastModifiedBy>Emmanoel Cambuí Colonnezi</cp:lastModifiedBy>
  <dcterms:created xsi:type="dcterms:W3CDTF">2024-02-01T11:59:57Z</dcterms:created>
  <dcterms:modified xsi:type="dcterms:W3CDTF">2024-02-09T14:28:45Z</dcterms:modified>
</cp:coreProperties>
</file>