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Z:\CPL\2024\PROCESSOS ADMINISTRATIVOS\32412024-46 - ROP DE PALMAS-TO E CRUZEIRO DO SUL-AC\4. Edital do Pregão Eletrônico nº 90.020-2024 - Retificado\"/>
    </mc:Choice>
  </mc:AlternateContent>
  <xr:revisionPtr revIDLastSave="0" documentId="13_ncr:1_{4DA48CF9-74CB-4AE7-95D0-096BDD55DA90}" xr6:coauthVersionLast="47" xr6:coauthVersionMax="47" xr10:uidLastSave="{00000000-0000-0000-0000-000000000000}"/>
  <bookViews>
    <workbookView xWindow="0" yWindow="0" windowWidth="19170" windowHeight="12885" xr2:uid="{E46F52DE-14F6-4E42-A9E9-B4D82BE5B841}"/>
  </bookViews>
  <sheets>
    <sheet name="Planilha1" sheetId="1" r:id="rId1"/>
  </sheets>
  <definedNames>
    <definedName name="RefPro_8Yn6sYLJHSNnBtEN" localSheetId="0">Planilha1!$A$9</definedName>
    <definedName name="RefPro_ARKwLD6a4NA5tmd8" localSheetId="0">Planilha1!$A$4</definedName>
    <definedName name="RefPro_bdkenZTwdFVYZjgn" localSheetId="0">Planilha1!$A$10</definedName>
    <definedName name="RefPro_bM3QoXAewu0EzMmM" localSheetId="0">Planilha1!$A$5</definedName>
    <definedName name="RefPro_cMrNAer3Vt4FrT3c" localSheetId="0">Planilha1!$A$6</definedName>
    <definedName name="RefPro_dOIeLbzTxoBcwL97" localSheetId="0">Planilha1!$A$7</definedName>
    <definedName name="RefPro_EIR7dSXxlCxh5zFu" localSheetId="0">Planilha1!$A$11</definedName>
    <definedName name="RefPro_rMrtmwgGR3a6EY4I" localSheetId="0">Planilha1!$A$8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8" i="1" l="1"/>
  <c r="D189" i="1" s="1"/>
  <c r="D184" i="1"/>
  <c r="D183" i="1"/>
  <c r="D182" i="1"/>
  <c r="D181" i="1"/>
  <c r="D177" i="1"/>
  <c r="D178" i="1" s="1"/>
  <c r="D173" i="1"/>
  <c r="D172" i="1"/>
  <c r="D171" i="1"/>
  <c r="D170" i="1"/>
  <c r="I164" i="1"/>
  <c r="I163" i="1"/>
  <c r="I162" i="1"/>
  <c r="J154" i="1"/>
  <c r="J152" i="1"/>
  <c r="J153" i="1"/>
  <c r="J151" i="1"/>
  <c r="H152" i="1"/>
  <c r="H153" i="1"/>
  <c r="H151" i="1"/>
  <c r="J145" i="1"/>
  <c r="J141" i="1"/>
  <c r="J143" i="1"/>
  <c r="J139" i="1"/>
  <c r="J134" i="1"/>
  <c r="J116" i="1"/>
  <c r="J117" i="1"/>
  <c r="J118" i="1"/>
  <c r="J119" i="1"/>
  <c r="J120" i="1"/>
  <c r="J121" i="1"/>
  <c r="J122" i="1"/>
  <c r="J123" i="1"/>
  <c r="J124" i="1"/>
  <c r="J125" i="1"/>
  <c r="J126" i="1"/>
  <c r="J127" i="1"/>
  <c r="J128" i="1"/>
  <c r="J129" i="1"/>
  <c r="J130" i="1"/>
  <c r="J131" i="1"/>
  <c r="J132" i="1"/>
  <c r="J133" i="1"/>
  <c r="J115" i="1"/>
  <c r="I109" i="1"/>
  <c r="I108" i="1"/>
  <c r="I88" i="1"/>
  <c r="I87" i="1"/>
  <c r="I86" i="1"/>
  <c r="J79" i="1"/>
  <c r="J77" i="1"/>
  <c r="J78" i="1"/>
  <c r="J76" i="1"/>
  <c r="H77" i="1"/>
  <c r="H78" i="1"/>
  <c r="H76" i="1"/>
  <c r="J70" i="1"/>
  <c r="J66" i="1"/>
  <c r="J68" i="1"/>
  <c r="J64" i="1"/>
  <c r="J38" i="1"/>
  <c r="J39" i="1"/>
  <c r="J40" i="1"/>
  <c r="J41" i="1"/>
  <c r="J42" i="1"/>
  <c r="J43" i="1"/>
  <c r="J44" i="1"/>
  <c r="J45" i="1"/>
  <c r="J46" i="1"/>
  <c r="J47" i="1"/>
  <c r="J48" i="1"/>
  <c r="J59" i="1" s="1"/>
  <c r="J49" i="1"/>
  <c r="J50" i="1"/>
  <c r="J51" i="1"/>
  <c r="J52" i="1"/>
  <c r="J53" i="1"/>
  <c r="J54" i="1"/>
  <c r="J55" i="1"/>
  <c r="J56" i="1"/>
  <c r="J57" i="1"/>
  <c r="J58" i="1"/>
  <c r="J37" i="1"/>
  <c r="I32" i="1"/>
  <c r="I31" i="1"/>
  <c r="I30" i="1"/>
  <c r="D185" i="1" l="1"/>
  <c r="D174" i="1"/>
  <c r="D191" i="1" l="1"/>
</calcChain>
</file>

<file path=xl/sharedStrings.xml><?xml version="1.0" encoding="utf-8"?>
<sst xmlns="http://schemas.openxmlformats.org/spreadsheetml/2006/main" count="387" uniqueCount="131">
  <si>
    <t>ANEXO II - ORÇAMENTO ESTIMATIVO</t>
  </si>
  <si>
    <t>GRUPO 1</t>
  </si>
  <si>
    <t>ESPAÇO FÍSICO PARA A 571ª ROP – PALMAS/TO</t>
  </si>
  <si>
    <t>NOME DO LOCAL/ESPAÇO DO EVENTO:____________________________________________________</t>
  </si>
  <si>
    <t>ENDEREÇO:__________________________________________________________________________</t>
  </si>
  <si>
    <t>TELEFONE:___________________________________________________________________________</t>
  </si>
  <si>
    <t>NOME DO RESPONSÁVEL: ______________________________________________________________</t>
  </si>
  <si>
    <t>* A falta de indicação na proposta de preços inicial do local/espaço para realização do evento acarretará a desclassificação do licitante.</t>
  </si>
  <si>
    <t>Espaço físico para a 571ª ROP – Palmas/TO</t>
  </si>
  <si>
    <t>GRUPO</t>
  </si>
  <si>
    <t>ITEM</t>
  </si>
  <si>
    <t>ESPECIFICAÇÃO</t>
  </si>
  <si>
    <t>CATSER</t>
  </si>
  <si>
    <t>UNIDADE DE MEDIDA</t>
  </si>
  <si>
    <t>QUANTIDADE</t>
  </si>
  <si>
    <t>(a)</t>
  </si>
  <si>
    <t>QUANTIDADE DE DIÁRIAS</t>
  </si>
  <si>
    <t>(b)</t>
  </si>
  <si>
    <t>VALOR UNITÁRIO</t>
  </si>
  <si>
    <t>(c)</t>
  </si>
  <si>
    <r>
      <t>VALOR TOTAL</t>
    </r>
    <r>
      <rPr>
        <sz val="11"/>
        <color rgb="FF000000"/>
        <rFont val="Calibri"/>
        <family val="2"/>
      </rPr>
      <t> </t>
    </r>
    <r>
      <rPr>
        <b/>
        <sz val="11"/>
        <color rgb="FF000000"/>
        <rFont val="Calibri"/>
        <family val="2"/>
      </rPr>
      <t>DO ITEM</t>
    </r>
  </si>
  <si>
    <t>(d) = (a) x (b) x (c)</t>
  </si>
  <si>
    <t>SALA PARA REUNIÃO DE PLENÁRIO: com, no mínimo, 240m² e largura mínima de 10m, pé direito de 2,5m (ou mais), livre de colunas, devendo comportar 60 pessoas, sendo 20 (vinte) pessoas sentadas em formato "U", 20 (vinte) pessoas sentadas em formato escolar e 20 (vinte) pessoas sentadas em formato auditório. Para o período de 20/10/2024 a 25/10/2024. Observação: Será tolerada uma diferença a menor de até 10% na área útil.</t>
  </si>
  <si>
    <t>Diária</t>
  </si>
  <si>
    <t>SALA PARA A PRESIDÊNCIA: que comporte 10 pessoas sentadas em formato "U", com disponibilidade física e elétrica para instalação de equipamentos e iluminação. Para o período de 21/10/2024 a 25/10/2024.</t>
  </si>
  <si>
    <t>VALOR TOTAL DE ESPAÇO FÍSICO →</t>
  </si>
  <si>
    <t>Infraestrutura para a 571ª ROP – Palmas/TO</t>
  </si>
  <si>
    <t>LOCAL DE INSTALAÇÃO/ MACRO DESCRIÇÃO</t>
  </si>
  <si>
    <t>VALOR TOTAL DO ITEM</t>
  </si>
  <si>
    <t>MESA DO TIPO PRANCHÃO: com, no mínimo, 1,5m de largura e 0,70m de profundidade, forradas com toalhas adequadas e suficientes, de cor escura, em malha, cobrindo toda a frente e permitindo a colocação das pernas pelos usuários. Serão utilizadas na montagem da mesa Plenária em formato U de uso dos Conselheiros, além de serem dispostas lateralmente para acomodação dos assessores, processos, documentos, materiais e equipamentos. Devem ser fornecidas extensões, adaptadores e/ou outros itens para possibilitar o acesso a três pontos de energia, três para cada mesa/pranchão.</t>
  </si>
  <si>
    <t>SALA PARA REUNIÃO DE PLENÁRIO</t>
  </si>
  <si>
    <t>CADEIRAS ERGONÔMICAS: com braços, giratórias, espaldar alto e altura regulável, de cor escura (preta ou azul), todas no mesmo padrão (cor e formato), para uso dos Conselheiros Federais.</t>
  </si>
  <si>
    <t>CADEIRAS FIXAS: confortáveis e ergonômicas, de cor escura, mantendo o mesmo padrão (cor e formato), para uso dos ouvintes da Plenária.</t>
  </si>
  <si>
    <t>BORRIFADORES/DISPENSER: de 500ml com álcool 70%.</t>
  </si>
  <si>
    <t>TRIBUNA: em acrílico (aprox. 1,20m altura x 50 cm largura x 40 cm prof.).</t>
  </si>
  <si>
    <t>LINK DE INTERNET: deve ser disponibilizado um link de acesso à internet de no mínimo 100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inclusive com o fornecimento de cabo para esta conexão. O ponto de acesso à rede sem fio (Access Point Wireless Dual Radio) deve estar localizado dentro ou próximo da sala onde ocorrerá a reunião (raio de distância de até 10 metros) e deve possuir as seguintes características mínimas: Antena Mimo: 2,4GHz 3x3(5dBi), 5GHz 3x3(6,5dBi); Velocidade mínima: 2,4GHz 300Mbps, 5GHz 1300Mbps; Suporte para no mínimo 120 usuários simultâneos (60 computadores e 60 smartphones); Duas (2) ou mais portas Gigabit; Instalação em teto ou parede; Padrão: 802.11ac; Segurança: WPA2 AES; BSSID: No mínimo 2 por rádio, sendo que as redes 2.4Ghz e 5Ghz deverão estar com o mesmo SSID; Alcance de no mínimo 200m² com alta velocidade.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 Não serão aceitos equipamentos do tipo doméstico sob nenhuma hipótese.</t>
  </si>
  <si>
    <t>IMPRESSORA MULTIFUNCIONAL COLORIDA A4: equipamento com recursos de impressão, cópia e digitalização, ambos em cores (policromática) e duplex (frente e verso); deve possuir velocidade de impressão em A4: página preta min. 20 ppm, página colorida A4 min. 15 ppm; deve possuir alimentador automático de documentos (ADF) com capacidade mínima para 20 folhas A4; deve permitir a digitalização de documentos diretamente para pendrive, sem uso do PC, através de uma porta USB, no formato PDF; deve ter fonte de energia compatível com a voltagem disponível no local do evento e deverá possuir estabilizador e/ou qualquer outro dispositivo que garanta o funcionamento do equipamento e o proteja de surtos de energia (subtensão e sobretensão); deve possuir cartuchos, toners, fusores, kits de Manutenção, peças e afins em quantidade suficiente para impressão e/ou digitalização SEM FALHAS de no mínimo 1500 páginas distribuídos ao logo do período do evento. deve estar configurado com um IP fixo e conectado na mesma rede dos dispositivos do evento através de uma porta Ethernet por meio de cabo UTP RJ45, inclusive com o fornecimento de cabo para esta conexão e, permitindo que os dispositivos façam impressão pela rede; Nível de serviço: em caso de indisponibilidade em qualquer funcionalidade do equipamento, deverá ser efetuado o reparo ou reposição em até 60 minutos, após, a cada 30 minutos será aplicado o desconto no valor da locação do item conforme cláusulas contratuais.</t>
  </si>
  <si>
    <t>PAINEL DE LED: Locação de painéis de LED eletrônicos modulares, com capacidade para processamento de imagens estáticas e dinâmicas digital, tipo vídeos em FULL HD, textos e documentos utilizados na reunião, tipo P3, indoor. Deve incluir transporte, montagem, desmontagem e operação, além de todos os equipamentos e acessórios para controle e gerenciamento de imagens, entradas SDI, HDMI, DVI. A empresa deve prever que o painel poderá ser montado em boxstruss ou praticável a depender do espaço, devendo, portanto, prever a montagem dessas estruturas a critério do CONTRATANTE. Deverá ser entregue montado testado e funcionando em plena ação em rede com outros equipamentos do evento. Deverá disponibilizar pessoal habilitado a sua operacionalização em quantidade necessária. O serviço de transmissão e os equipamentos devem estar contido no valor. Todos os equipamentos e estruturas devem possuir as licenças e autorizações necessários para sua execução. Previsão do tamanho da tela: 3x2m.</t>
  </si>
  <si>
    <t>MICROFONES COM FIO: do tipo gooseneck; devem ser fornecidas pilhas ou baterias suficientes para a duração do evento. Os microfones deverão possuir botões/controles de LIGA/DESLIGA, MUDO/FALA e indicador luminoso ou gráfico da situação do aparelho.</t>
  </si>
  <si>
    <t>MICROFONES SEM FIO: conectados ao sistema de reprodução de som; devem ser fornecidas pilhas ou baterias suficientes para a duração do evento. Os microfones deverão possuir botões/controles de LIGA/DESLIGA, MUDO/FALA e indicador luminoso ou gráfico da situação do aparelho.</t>
  </si>
  <si>
    <t>SISTEMA DE SONORIZAÇÃO COMPLETA - MESA DE SOM: Serviço de sonorização para atender até 60 pessoas, com equipamentos em quantidade e especificação suficiente para a projeção de som no ambiente físico de forma cristalina, ininterrupta e sem microfonia e com potência/volume adequados às necessidades do evento, seja ele aberto ou fechado. Contendo: mesa de som de no mínimo 24 canais; 04 caixas acústicas amplificadas com potência mínima de 200 watts; cabeamento e acessórios necessários ao pleno funcionamento; Deve ser disponibilizado cabeamento para conexão da mesa de som ao notebook para entrada (LINE- 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outro cabo P2 será para a conexão de entrada de áudio do notebook (microfone) para o canal de principal (Main/Phone) da mesa de som. Os equipamentos deverão estar devidamente instalados e testados. Nível de serviço: em caso de indisponibilidade em qualquer funcionalidade do equipamento, deverá ser efetuado o reparo ou reposição em até 60 minutos, após, a cada 30 minutos será aplicado o desconto no valor da locação do item conforme cláusulas contratuais.</t>
  </si>
  <si>
    <t>INTERFACE DE ÁUDIO PROFISSIONAL USB 2X2: deve possuir 2 conectores de entrada e 2 de saída para conexão do notebook com a mesa de som.</t>
  </si>
  <si>
    <t>NOTEBOOK: Especificações mínimas: Processador com oito núcleos e frequência de no mínimo 3 GHz; Memória cache mínima de 4MB; Processor core i5 ou superior; - Tela de no mínimo 13.3” Full HD (1920X1080); - Placa gráfica NVIDIA/AMD com memória gráfica dedicada (off-board) de no mínimo 4 GB; - Memória RAM mínima de 8 GB; Armazenamento de no mínimo 256 GB SSD; - Service Pack/Atualizações mais recente instaladas; placa de vídeo de no mínimo 1gb de memória e 128 bits; Interface de som estéreo de 24 bits, com conectores; line-in, mic-in e line-out; Rede 100/1000 Mbps; 4 conexões USB 2.0; - 1 conexão USB 3.0; - Wireless; Teclado padrão ABNT 2; - Monitor externo de mínimo de 14” Full HD; Mouse óptico; Sistema operacional Microsoft Windows 11 ou superior; Pacote Microsoft Office 2021 e antivirus; Adobe Reader na versão mais atualizada; Microsoft Edge, Mozila Firefox, Google Chrome; Será necessário acompanhar cada notebook 01 kit de segurança com trava antifurto; Sob demanda, poderão ser instalados, ainda, Zoom, Microsoft Teams entre outros, com desejável configuração para videoconferências de multiponto em IP, Google Drive, Windows Media Player com pacote de codecs que permitam o máximo de compatibilidade com os diferentes codecs que possam surgir durante o evento. Deverá estar com fonte de alimentação de energia. Em caso de problemas o equipamento deverá ser substituído imediatamente sem prejuízos ao evento e sem custos a contratante. Nível de serviço: em caso de indisponibilidade em qualquer funcionalidade do equipamento, deverá ser efetuado o reparo ou reposição em até 60 minutos, após, a cada 30 minutos será aplicado o desconto no valor da locação do item conforme cláusulas contratuais.</t>
  </si>
  <si>
    <t>LINK DE INTERNET PARA TRANSMISSÃO: deve ser disponibilizado um link de acesso à Internet de no mínimo 20 Mbps dedicado FULL DUPLEX, fornecido através de interface rj45; deverá ser disponibilizado ponto acesso à rede de dados e Internet por meio de cabo UTP categoria 5e ou superior com conector RJ45 que deverá ser conectado ao notebook que fará a transmissão.</t>
  </si>
  <si>
    <t>SUPORTE TRIPÉ: com base para suporte da câmera de transmissão.</t>
  </si>
  <si>
    <t>TORRES DE TOMADAS/FILTROS DE LINHA: no novo padrão (nb 14136) contendo cada uma, no mínimo, quatro conexões.</t>
  </si>
  <si>
    <t>TV/MONITOR LED: de, no mínimo, 42" para retorno disposta no chão, na parte centro da mesa em U: TV/MONITOR LED de no mínimo 42 polegadas com com suporte de retorno no chão, tecnologia FULL HD; devidamente instalada e testada. Conexões de entrada HDMI, resolução mínima de 1920 x 1080 pixels, contraste dinâmico de 50.000:1 ou equivalente, bivolt (110 e 220V). Com suporte de retorno para chão, cabeamentos e acessórios necessários ao pleno funcionamento. Esses equipamentos estão conectados a computadores, Painel LED e outros equipamentos por meio de switch HDMI e cabos específicos formando uma rede repetidora que deverão ser fornecidos pela CONTRATADA. O conteúdo do Painel LED e dos Monitores serão da mesma fonte (notebook). Fornecido sob demanda.</t>
  </si>
  <si>
    <t>BEBEDOURO ELÉTRICO DE CHÃO: Bebedouro para garrafão de 20 litros, de chão, que produza no mínimo 1,9 litros de água gelada por hora (temperatura ambiente 32°C). Gabinete e torneiras confeccionados em plástico de alta resistência, com sistema de refrigeração através de compressor. O equipamento deve ser entregue limpo.</t>
  </si>
  <si>
    <r>
      <t>PORTA CANETA/LÁPIS DE MESA: estilo pote/copo para armazenamento dos itens na posição vertical (</t>
    </r>
    <r>
      <rPr>
        <b/>
        <sz val="11"/>
        <color rgb="FF000000"/>
        <rFont val="Calibri"/>
        <family val="2"/>
      </rPr>
      <t>sob demanda</t>
    </r>
    <r>
      <rPr>
        <sz val="11"/>
        <color rgb="FF000000"/>
        <rFont val="Calibri"/>
        <family val="2"/>
      </rPr>
      <t>).</t>
    </r>
  </si>
  <si>
    <t>MESA DO TIPO PRANCHÃO: forradas com toalhas adequadas e suficientes, de cor escura, em malha, cobrindo toda a frente e permitindo a colocação das pernas pelos usuários. Serão utilizadas na montagem de mesa em formato U para uso dos Conselheiros, além de serem dispostas lateralmente para acomodação dos assessores, processos, documentos, materiais e equipamentos. Devem ser fornecidas extensões, adaptadores e/ou outros itens para possibilitar o acesso a três pontos de energia, três para cada mesa/pranchão.</t>
  </si>
  <si>
    <t>SALA PARA PRESIDÊNCIA</t>
  </si>
  <si>
    <t>CADEIRAS: ergonômicas, confortáveis, acolchoadas, de cor escura, mantendo o mesmo padrão (cor e formato).</t>
  </si>
  <si>
    <t>LINK DE INTERNET: deve ser disponibilizado um link de acesso à internet de no mínimo 20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O ponto de acesso à rede sem fio (Access Point Wireless Dual Radio) deve estar localizado dentro ou próximo da sala onde ocorrerá a reunião (raio de distância de até 10 metros) e deve possuir as seguintes características mínimas: Antena Mimo: 2,4GHz, 5GHz; Velocidade mínima: 2,4GHz 300Mbps, 5GHz 1300Mbps; Suporte para no mínimo 20 dispositivos simultâneos (10 computadores e 10 smartphones); Uma (1) ou mais portas Gigabit; Padrão: 802.11ac; Segurança: WPA2 AES; Configuração da rede sem fio: O SSID da rede sem fio deve ter o nome “Cofen” sendo que as redes 2.4Ghz e 5Ghz deverão estar com o mesmo SSID; a segurança da rede deve estar configurada para o padrão WPA2 Pessoal, com criptografia no padrão AES e senha de acesso a ser definida pelo Cofen; os dispositivos devem receber um IP automaticamente. Não serão aceitos equipamentos do tipo doméstico sob nenhuma hipótese.</t>
  </si>
  <si>
    <r>
      <t>​</t>
    </r>
    <r>
      <rPr>
        <b/>
        <sz val="12"/>
        <color rgb="FF000000"/>
        <rFont val="Calibri"/>
        <family val="2"/>
      </rPr>
      <t>VALOR TOTAL DE INFRAESTRUTURA →</t>
    </r>
  </si>
  <si>
    <t>Recursos Humanos para a 571ª ROP – Palmas/TO</t>
  </si>
  <si>
    <t>PERÍODO DE PRESTAÇÃO DOS SERVIÇOS</t>
  </si>
  <si>
    <t>QUANTIDADE PROFISSIONAIS</t>
  </si>
  <si>
    <t>QUANTIDADE DE DIÁRIAS</t>
  </si>
  <si>
    <t>TÉCNICO EM ÁUDIO E VÍDEO: profissional capacitado para instalação, configuração e operação de equipamentos (mesa de som, painel de LED, microfones, sistema de som) para realização dos serviços durante todos os dias do evento bem como o monitoramento e controle de interferências, microfonias ou quaisquer intercorrências relacionadas à operação do som durante o evento.</t>
  </si>
  <si>
    <t>Das 8h às 18h, com intervalo de 2 horas de almoço (8 horas)</t>
  </si>
  <si>
    <t>De 20 a 25/10/2024</t>
  </si>
  <si>
    <t>GARÇOM: profissional capacitado para atender o plenário durante os dias da reunião.</t>
  </si>
  <si>
    <t>De 21 a 25/10/2024</t>
  </si>
  <si>
    <t>AUXILIAR DE LIMPEZA: profissional capacitado para auxiliar na limpeza do local da reunião durante os dias da reunião.</t>
  </si>
  <si>
    <r>
      <t>​</t>
    </r>
    <r>
      <rPr>
        <b/>
        <sz val="12"/>
        <color rgb="FF000000"/>
        <rFont val="Calibri"/>
        <family val="2"/>
      </rPr>
      <t>VALOR TOTAL DE RECURSOS HUMANOS →</t>
    </r>
  </si>
  <si>
    <t>Alimentação para a 571ª ROP – Palmas/TO</t>
  </si>
  <si>
    <t>SERVIÇOS</t>
  </si>
  <si>
    <t>QUANTIDADE </t>
  </si>
  <si>
    <t>SERVIÇO X QUANTIDADE</t>
  </si>
  <si>
    <t>(c) = (a) x (b)</t>
  </si>
  <si>
    <t>(d)</t>
  </si>
  <si>
    <t>(e) = (c) x (d)</t>
  </si>
  <si>
    <t>COFFEE BREAK: nos dias 21 a 24/10/2024, no período vespertino, a ser servido no local da reunião.</t>
  </si>
  <si>
    <t>Por Pessoa</t>
  </si>
  <si>
    <t>ÁGUA: 4 (quatro) garrafas de 20L por dia, de 21/10/2024 a 24/10/2024, e 1 (uma) para o dia 25/10/2024.</t>
  </si>
  <si>
    <t>Por Galão</t>
  </si>
  <si>
    <t>CAFÉ: 5 (cinco) garrafas de café de 2L por dia, de 21/10/2024 a 24/10/2024, 2 (duas) no período matutino e 3 (três) no período vespertino, e 2 (duas) garrafas de café para o dia 25/10/2024.</t>
  </si>
  <si>
    <t>Por Garrafa</t>
  </si>
  <si>
    <t>VALOR TOTAL DE ALIMENTAÇÃO →</t>
  </si>
  <si>
    <t>GRUPO 2</t>
  </si>
  <si>
    <t>Transporte para a 571ª ROP – Palmas/TO</t>
  </si>
  <si>
    <t>QUANTIDADE DE VEÍCULOS</t>
  </si>
  <si>
    <t>QUANTIDADE DE DIÁRIAS</t>
  </si>
  <si>
    <r>
      <t>VALOR TOTAL</t>
    </r>
    <r>
      <rPr>
        <sz val="11"/>
        <color rgb="FF000000"/>
        <rFont val="Calibri"/>
        <family val="2"/>
      </rPr>
      <t> </t>
    </r>
    <r>
      <rPr>
        <b/>
        <sz val="11"/>
        <color rgb="FF000000"/>
        <rFont val="Calibri"/>
        <family val="2"/>
      </rPr>
      <t>DO ITEM</t>
    </r>
  </si>
  <si>
    <r>
      <t>SERVIÇO DE TRANSPORTE DE PASSAGEIROS, POR MEIO DE LOCAÇÃO DE VAN</t>
    </r>
    <r>
      <rPr>
        <sz val="11"/>
        <color rgb="FF000000"/>
        <rFont val="Calibri"/>
        <family val="2"/>
      </rPr>
      <t>: em bom estado de conservação e limpeza, ano de fabricação igual ou superior a 2020, </t>
    </r>
    <r>
      <rPr>
        <b/>
        <u/>
        <sz val="11"/>
        <color rgb="FF000000"/>
        <rFont val="Calibri"/>
        <family val="2"/>
      </rPr>
      <t>com motorista</t>
    </r>
    <r>
      <rPr>
        <sz val="11"/>
        <color rgb="FF000000"/>
        <rFont val="Calibri"/>
        <family val="2"/>
      </rPr>
      <t>, poltronas reclináveis e confortáveis (aproximadamente 20 poltronas), com cinto de segurança e apoio para os pés, ar condicionado com filtro HEPA ou sistema de abertura de janelas laterais possibilitando a circulação do ar e bagageiros amplos, para locomoção de conselheiros, convidados e equipe de apoio, no período de 21 a 25/10/2024, devendo ficar disponível das 8h às 20h.</t>
    </r>
  </si>
  <si>
    <t>Veículo</t>
  </si>
  <si>
    <r>
      <t>SERVIÇO DE TRANSPORTE DE PASSAGEIROS, POR MEIO DE LOCAÇÃO CARRO EXECUTIVO</t>
    </r>
    <r>
      <rPr>
        <sz val="11"/>
        <color rgb="FF000000"/>
        <rFont val="Calibri"/>
        <family val="2"/>
      </rPr>
      <t>: tipo sedan médio, em bom estado de conservação e limpeza, ano de fabricação igual ou superior a 2020, </t>
    </r>
    <r>
      <rPr>
        <b/>
        <u/>
        <sz val="11"/>
        <color rgb="FF000000"/>
        <rFont val="Calibri"/>
        <family val="2"/>
      </rPr>
      <t>com motorista</t>
    </r>
    <r>
      <rPr>
        <sz val="11"/>
        <color rgb="FF000000"/>
        <rFont val="Calibri"/>
        <family val="2"/>
      </rPr>
      <t>, ar condicionado, som ambiente, com bagageiro com capacidade mínima de 400 litros para transporte da diretoria da autarquia e coordenação do evento, no período de 20 a 25/10/2024, das 8h às 20h.</t>
    </r>
  </si>
  <si>
    <t>VALOR TOTAL DE TRANSPORTE →</t>
  </si>
  <si>
    <t>GRUPO 3</t>
  </si>
  <si>
    <t>ESPAÇO FÍSICO PARA A 572ª ROP – CRUZEIRO DO SUL/AC</t>
  </si>
  <si>
    <t>Espaço físico para a 572ª ROP – Cruzeiro do Sul/AC</t>
  </si>
  <si>
    <t>QUANTIDADE  DE DIÁRIAS</t>
  </si>
  <si>
    <t>Infraestrutura para a 572ª ROP – Cruzeiro do Sul/AC</t>
  </si>
  <si>
    <t>DE DIÁRIAS</t>
  </si>
  <si>
    <t>LINK DE INTERNET: deve ser disponibilizado um link de acesso à internet de no mínimo 100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inclusive com o fornecimento de cabo para esta conexão. O ponto de acesso à rede sem fio (Access Point Wireless Dual Radio) deve estar localizado dentro ou próximo da sala onde ocorrerá a reunião (raio de distância de até 10 metros) e deve possuir as seguintes características mínimas: Antena Mimo: 2,4GHz 3x3(5dBi), 5GHz 3x3(6,5dBi); Velocidade mínima: 2,4GHz 300Mbps, 5GHz 1300Mbps; Suporte para no mínimo 120 usuários simultâneos (60 computadores e 60 smartphones); Duas (2) ou mais portas Gigabit; Instalação em teto ou parede; Padrão: 802.11ac; Segurança: WPA2 AES; BSSID: No mínimo 2 por rádio, sendo que as redes 2.4Ghz e 5Ghz deverão estar com o mesmo SSID; Alcance de no mínimo 200m² com alta velocidade.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impressora multifuncional deverá ter IP fixo e conectada via CABO. Não serão aceitos equipamentos do tipo doméstico sob nenhuma hipótese.</t>
  </si>
  <si>
    <t>Recursos Humanos para a 572ª ROP – Cruzeiro do Sul/AC</t>
  </si>
  <si>
    <t>TÉCNICO EM ÁUDIO E VÍDEO: profissional capacitado para instalação, configuração e operação de equipamentos (mesa de som, painel de LED, microfones, sistema de som) para realização dos serviços durante todos os dias do evento bem como o monitoramento e controle de interferências, microfonias ou quaisquer intercorrências relacionadas à operação do som durante o evento.</t>
  </si>
  <si>
    <t>De 17 a 22/11/2024</t>
  </si>
  <si>
    <t>De 18 a 22/11/2024</t>
  </si>
  <si>
    <t>Alimentação para a 572ª ROP – Cruzeiro do Sul/AC</t>
  </si>
  <si>
    <t>COFFEE BREAK: nos dias 18 a 21/11/2024, no período vespertino, a ser servido no local da reunião.</t>
  </si>
  <si>
    <t>ÁGUA: 4 (quatro) garrafas de 20L por dia, de 18/11/2024 a 21/11/2024, e 1 (uma) para o dia 22/11/2024.</t>
  </si>
  <si>
    <t>CAFÉ: 5 (cinco) garrafas de café de 2L por dia, de 18/11/2024 a 21/11/2024, 2 (duas) no período matutino e 3 (três) no período vespertino e 2 (duas) garrafas de café para o dia 22/11/2024.</t>
  </si>
  <si>
    <t>GRUPO 4</t>
  </si>
  <si>
    <t>Transporte para a 572ª ROP – Cruzeiro do Sul/AC</t>
  </si>
  <si>
    <r>
      <t>SERVIÇO DE TRANSPORTE DE PASSAGEIROS, POR MEIO DE LOCAÇÃO DE VAN</t>
    </r>
    <r>
      <rPr>
        <sz val="11"/>
        <color rgb="FF000000"/>
        <rFont val="Calibri"/>
        <family val="2"/>
      </rPr>
      <t>: em bom estado de conservação e limpeza, ano de fabricação igual ou superior a 2020, </t>
    </r>
    <r>
      <rPr>
        <b/>
        <u/>
        <sz val="11"/>
        <color rgb="FF000000"/>
        <rFont val="Calibri"/>
        <family val="2"/>
      </rPr>
      <t>com motorista</t>
    </r>
    <r>
      <rPr>
        <sz val="11"/>
        <color rgb="FF000000"/>
        <rFont val="Calibri"/>
        <family val="2"/>
      </rPr>
      <t>, poltronas reclináveis e confortáveis (aproximadamente 20 poltronas), com cinto de segurança e apoio para os pés, ar condicionado com filtro HEPA ou sistema de abertura de janelas laterais possibilitando a circulação do ar e bagageiros amplos, para locomoção de conselheiros, convidados e equipe de apoio, no período de 18 a 22/11/2024, devendo ficar disponível das 8h às 20h.</t>
    </r>
  </si>
  <si>
    <r>
      <t>SERVIÇO DE TRANSPORTE DE PASSAGEIROS, POR MEIO DE LOCAÇÃO CARRO EXECUTIVO</t>
    </r>
    <r>
      <rPr>
        <sz val="11"/>
        <color rgb="FF000000"/>
        <rFont val="Calibri"/>
        <family val="2"/>
      </rPr>
      <t>: tipo sedan médio, em bom estado de conservação e limpeza, ano de fabricação igual ou superior a 2020, </t>
    </r>
    <r>
      <rPr>
        <b/>
        <u/>
        <sz val="11"/>
        <color rgb="FF000000"/>
        <rFont val="Calibri"/>
        <family val="2"/>
      </rPr>
      <t>com motorista</t>
    </r>
    <r>
      <rPr>
        <sz val="11"/>
        <color rgb="FF000000"/>
        <rFont val="Calibri"/>
        <family val="2"/>
      </rPr>
      <t>, ar condicionado, som ambiente, com bagageiro com capacidade mínima de 400 litros para transporte da diretoria da autarquia e coordenação do evento, no período de 17 a 22/11/24, das 8h às 20h.</t>
    </r>
  </si>
  <si>
    <t>QUADRO-RESUMO DO CUSTO DA CONTRATAÇÃO</t>
  </si>
  <si>
    <t>SERVIÇO - 571ª ROP – Palmas/TO</t>
  </si>
  <si>
    <t>VALOR TOTAL</t>
  </si>
  <si>
    <t>Espaço Físico</t>
  </si>
  <si>
    <t>Infraestrutura</t>
  </si>
  <si>
    <t>Recursos Humanos</t>
  </si>
  <si>
    <t>Alimentação</t>
  </si>
  <si>
    <t>VALOR TOTAL DO GRUPO 1 → </t>
  </si>
  <si>
    <t>Transporte</t>
  </si>
  <si>
    <t>VALOR TOTAL DO GRUPO 2 → </t>
  </si>
  <si>
    <t>SERVIÇO - 572ª ROP – Cruzeiro do Sul/AC</t>
  </si>
  <si>
    <t>VALOR TOTAL (R$)</t>
  </si>
  <si>
    <t>VALOR TOTAL DO GRUPO 3 → </t>
  </si>
  <si>
    <t>VALOR TOTAL DO GRUPO 4 → </t>
  </si>
  <si>
    <t>VALOR GLOBAL ESTIMADO DA CONTRATAÇÃO →</t>
  </si>
  <si>
    <t>1. A proponente deverá preencher todos os itens Modelo de Proposta de Preços, Anexo III do Edital, os valores máximos estimado da contratação estão indicados nas tabelas abaixo.</t>
  </si>
  <si>
    <t>2. Nos valores propostos estarão inclusos todos os custos operacionais, encargos previdenciários, trabalhistas, tributários, comerciais e quaisquer outros que incidam direta ou indiretamente na execução do objeto.</t>
  </si>
  <si>
    <t>3. Os serviços deverão ser realizados conforme o Termo de Referência, que contém a descrição detalhada.</t>
  </si>
  <si>
    <t>4. Não serão aceitos valores superiores aos descritos nas tabelas abaixo.</t>
  </si>
  <si>
    <t>5. Se houver indícios de inexequibilidade da proposta de preço, ou em caso da necessidade de esclarecimentos complementares, poderão ser efetuadas diligências, para que a empresa comprove a exequibilidade da proposta.</t>
  </si>
  <si>
    <t>6.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</si>
  <si>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t>7. O licitante deverá preencher e apresentar a proposta de preços inicial, para os Grupos 1 e 3, com as informações do local/espaço para realização do evento, conforme Modelo de Proposta de Preços – Anexo III do Edital.</t>
  </si>
  <si>
    <t>8. Os preços deverão ser expressos em moeda corrente nacional (Real) com no máximo 02 (duas) casas decimais.</t>
  </si>
  <si>
    <t>SALA PARA REUNIÃO DE PLENÁRIO: com, no mínimo, 90 m², pé direito de 2,3m (ou mais), livre de colunas, devendo comportar ao menos 55 pessoas, sendo 18 (dezoito) pessoas sentadas em formato "U", 20 (vinte) pessoas sentadas em formato escolar e 17 (dezessete) pessoas sentadas em formato auditório. Para o período de Para o período de 17/11/2024 a 22/11/2024. Observação: Será tolerada uma diferença a menor de até 10% na área útil.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</si>
</sst>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164" formatCode="&quot;R$&quot;\ #,##0.00"/>
  </numFmts>
  <fonts count="15" x14ac:knownFonts="1">
    <font>
      <sz val="11"/>
      <color theme="1"/>
      <name val="Aptos Narrow"/>
      <family val="2"/>
      <scheme val="minor"/>
    </font>
    <font>
      <sz val="14"/>
      <color rgb="FF000000"/>
      <name val="Calibri"/>
      <family val="2"/>
    </font>
    <font>
      <b/>
      <sz val="14"/>
      <color rgb="FF000000"/>
      <name val="Calibri"/>
      <family val="2"/>
    </font>
    <font>
      <sz val="12"/>
      <color rgb="FF000000"/>
      <name val="Calibri"/>
      <family val="2"/>
    </font>
    <font>
      <b/>
      <sz val="17"/>
      <color rgb="FF000000"/>
      <name val="Calibri"/>
      <family val="2"/>
    </font>
    <font>
      <sz val="12"/>
      <color theme="1"/>
      <name val="Calibri"/>
      <family val="2"/>
    </font>
    <font>
      <b/>
      <sz val="12"/>
      <color theme="1"/>
      <name val="Calibri"/>
      <family val="2"/>
    </font>
    <font>
      <sz val="11"/>
      <color rgb="FF000000"/>
      <name val="Calibri"/>
      <family val="2"/>
    </font>
    <font>
      <b/>
      <sz val="11"/>
      <color rgb="FFFF0000"/>
      <name val="Calibri"/>
      <family val="2"/>
    </font>
    <font>
      <b/>
      <sz val="12"/>
      <color rgb="FF000000"/>
      <name val="Calibri"/>
      <family val="2"/>
    </font>
    <font>
      <b/>
      <sz val="11"/>
      <color rgb="FF000000"/>
      <name val="Calibri"/>
      <family val="2"/>
    </font>
    <font>
      <u/>
      <sz val="11"/>
      <color rgb="FF000000"/>
      <name val="Calibri"/>
      <family val="2"/>
    </font>
    <font>
      <b/>
      <u/>
      <sz val="11"/>
      <color rgb="FF000000"/>
      <name val="Calibri"/>
      <family val="2"/>
    </font>
    <font>
      <b/>
      <sz val="15"/>
      <color rgb="FF000000"/>
      <name val="Calibri"/>
      <family val="2"/>
    </font>
    <font>
      <sz val="12"/>
      <color rgb="FFFF0000"/>
      <name val="Calibri"/>
      <family val="2"/>
    </font>
  </fonts>
  <fills count="7">
    <fill>
      <patternFill patternType="none"/>
    </fill>
    <fill>
      <patternFill patternType="gray125"/>
    </fill>
    <fill>
      <patternFill patternType="solid">
        <fgColor rgb="FFBBBBBB"/>
        <bgColor indexed="64"/>
      </patternFill>
    </fill>
    <fill>
      <patternFill patternType="solid">
        <fgColor rgb="FFDDDDDD"/>
        <bgColor indexed="64"/>
      </patternFill>
    </fill>
    <fill>
      <patternFill patternType="solid">
        <fgColor rgb="FF3399CC"/>
        <bgColor indexed="64"/>
      </patternFill>
    </fill>
    <fill>
      <patternFill patternType="solid">
        <fgColor rgb="FFEEEEEE"/>
        <bgColor indexed="64"/>
      </patternFill>
    </fill>
    <fill>
      <patternFill patternType="solid">
        <fgColor theme="0"/>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4">
    <xf numFmtId="0" fontId="0" fillId="0" borderId="0" xfId="0"/>
    <xf numFmtId="0" fontId="1" fillId="0" borderId="0" xfId="0" applyFont="1" applyAlignment="1">
      <alignment horizontal="justify" vertical="center" wrapText="1"/>
    </xf>
    <xf numFmtId="0" fontId="1" fillId="0" borderId="0" xfId="0" applyFont="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justify" vertical="center" wrapText="1"/>
    </xf>
    <xf numFmtId="8" fontId="10" fillId="3"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8" fontId="10" fillId="0" borderId="1" xfId="0" applyNumberFormat="1" applyFont="1" applyBorder="1" applyAlignment="1">
      <alignment horizontal="center" vertical="center" wrapText="1"/>
    </xf>
    <xf numFmtId="8" fontId="9" fillId="3" borderId="1" xfId="0"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7"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7" fillId="0" borderId="1"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0" fillId="0" borderId="3" xfId="0" applyFont="1" applyBorder="1" applyAlignment="1">
      <alignment horizontal="center" vertical="center" wrapText="1"/>
    </xf>
    <xf numFmtId="0" fontId="0" fillId="0" borderId="4" xfId="0" applyBorder="1" applyAlignment="1">
      <alignment vertical="center" wrapText="1"/>
    </xf>
    <xf numFmtId="8" fontId="9" fillId="0" borderId="1" xfId="0" applyNumberFormat="1" applyFont="1" applyBorder="1" applyAlignment="1">
      <alignment horizontal="center" vertical="center" wrapText="1"/>
    </xf>
    <xf numFmtId="0" fontId="10" fillId="3" borderId="1" xfId="0" applyFont="1" applyFill="1" applyBorder="1" applyAlignment="1">
      <alignment horizontal="justify" vertical="center" wrapText="1"/>
    </xf>
    <xf numFmtId="0" fontId="10" fillId="0" borderId="1" xfId="0" applyFont="1" applyBorder="1" applyAlignment="1">
      <alignment horizontal="justify" vertical="center" wrapText="1"/>
    </xf>
    <xf numFmtId="0" fontId="9"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4" borderId="1"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5" fillId="0" borderId="10" xfId="0" applyFont="1" applyBorder="1" applyAlignment="1">
      <alignment horizontal="justify" vertical="center" wrapText="1"/>
    </xf>
    <xf numFmtId="0" fontId="0" fillId="0" borderId="0" xfId="0" applyAlignment="1">
      <alignment horizontal="left"/>
    </xf>
    <xf numFmtId="0" fontId="5" fillId="0" borderId="0" xfId="0" applyFont="1" applyAlignment="1">
      <alignment horizontal="justify" vertical="center" wrapText="1"/>
    </xf>
    <xf numFmtId="0" fontId="5" fillId="0" borderId="14" xfId="0" applyFont="1" applyBorder="1" applyAlignment="1">
      <alignment horizontal="left" vertical="center" wrapText="1"/>
    </xf>
    <xf numFmtId="0" fontId="0" fillId="0" borderId="15" xfId="0" applyBorder="1" applyAlignment="1">
      <alignment horizontal="left"/>
    </xf>
    <xf numFmtId="0" fontId="6" fillId="0" borderId="0" xfId="0" applyFont="1" applyAlignment="1">
      <alignment vertical="center" wrapText="1"/>
    </xf>
    <xf numFmtId="0" fontId="0" fillId="0" borderId="14" xfId="0" applyBorder="1" applyAlignment="1">
      <alignment horizontal="left"/>
    </xf>
    <xf numFmtId="0" fontId="0" fillId="0" borderId="18" xfId="0" applyBorder="1" applyAlignment="1">
      <alignment horizontal="left"/>
    </xf>
    <xf numFmtId="0" fontId="5" fillId="0" borderId="14" xfId="0" applyFont="1" applyBorder="1" applyAlignment="1">
      <alignment horizontal="justify" vertical="center" wrapText="1"/>
    </xf>
    <xf numFmtId="0" fontId="0" fillId="0" borderId="15" xfId="0" applyBorder="1"/>
    <xf numFmtId="8" fontId="10" fillId="6" borderId="1" xfId="0" applyNumberFormat="1" applyFont="1" applyFill="1" applyBorder="1" applyAlignment="1">
      <alignment horizontal="center" vertical="center" wrapText="1"/>
    </xf>
    <xf numFmtId="164" fontId="10" fillId="0" borderId="1" xfId="0" applyNumberFormat="1" applyFont="1" applyBorder="1" applyAlignment="1">
      <alignment horizontal="center" vertical="center" wrapText="1"/>
    </xf>
    <xf numFmtId="0" fontId="7" fillId="6" borderId="1" xfId="0" applyFont="1" applyFill="1" applyBorder="1" applyAlignment="1">
      <alignment horizontal="center" vertical="center" wrapText="1"/>
    </xf>
    <xf numFmtId="164" fontId="10" fillId="3" borderId="1" xfId="0" applyNumberFormat="1" applyFont="1" applyFill="1" applyBorder="1" applyAlignment="1">
      <alignment horizontal="center" vertical="center" wrapText="1"/>
    </xf>
    <xf numFmtId="164" fontId="9" fillId="0" borderId="1" xfId="0" applyNumberFormat="1" applyFont="1" applyBorder="1" applyAlignment="1">
      <alignment horizontal="center" vertical="center" wrapText="1"/>
    </xf>
    <xf numFmtId="8" fontId="13" fillId="0" borderId="1" xfId="0" applyNumberFormat="1"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8" fontId="10" fillId="3" borderId="2" xfId="0" applyNumberFormat="1" applyFont="1" applyFill="1" applyBorder="1" applyAlignment="1">
      <alignment horizontal="center" vertical="center" wrapText="1"/>
    </xf>
    <xf numFmtId="8" fontId="10" fillId="3" borderId="4"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justify" vertical="center" wrapText="1"/>
    </xf>
    <xf numFmtId="0" fontId="7" fillId="0" borderId="4" xfId="0" applyFont="1" applyBorder="1" applyAlignment="1">
      <alignment horizontal="justify" vertical="center" wrapText="1"/>
    </xf>
    <xf numFmtId="0" fontId="10" fillId="3" borderId="2"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7" fillId="3" borderId="2" xfId="0" applyFont="1" applyFill="1" applyBorder="1" applyAlignment="1">
      <alignment horizontal="justify" vertical="center" wrapText="1"/>
    </xf>
    <xf numFmtId="0" fontId="7" fillId="3" borderId="4" xfId="0" applyFont="1" applyFill="1" applyBorder="1" applyAlignment="1">
      <alignment horizontal="justify" vertical="center" wrapText="1"/>
    </xf>
    <xf numFmtId="0" fontId="10" fillId="0" borderId="3" xfId="0" applyFont="1" applyBorder="1" applyAlignment="1">
      <alignment horizontal="center" vertical="center" wrapText="1"/>
    </xf>
    <xf numFmtId="8" fontId="10" fillId="0" borderId="2" xfId="0" applyNumberFormat="1" applyFont="1" applyBorder="1" applyAlignment="1">
      <alignment horizontal="center" vertical="center" wrapText="1"/>
    </xf>
    <xf numFmtId="8" fontId="10" fillId="0" borderId="4" xfId="0" applyNumberFormat="1" applyFont="1" applyBorder="1" applyAlignment="1">
      <alignment horizontal="center" vertical="center" wrapText="1"/>
    </xf>
    <xf numFmtId="8" fontId="10" fillId="6" borderId="2" xfId="0" applyNumberFormat="1" applyFont="1" applyFill="1" applyBorder="1" applyAlignment="1">
      <alignment horizontal="center" vertical="center" wrapText="1"/>
    </xf>
    <xf numFmtId="8" fontId="10" fillId="6" borderId="4" xfId="0" applyNumberFormat="1"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6" fillId="0" borderId="14" xfId="0" applyFont="1" applyBorder="1" applyAlignment="1">
      <alignment horizontal="left" vertical="center" wrapText="1"/>
    </xf>
    <xf numFmtId="0" fontId="6" fillId="0" borderId="0" xfId="0" applyFont="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8"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3" fillId="0" borderId="10" xfId="0" applyFont="1" applyBorder="1" applyAlignment="1">
      <alignment horizontal="center" vertical="center" wrapText="1"/>
    </xf>
    <xf numFmtId="0" fontId="4" fillId="4" borderId="19"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3" fillId="0" borderId="0" xfId="0" applyFont="1" applyAlignment="1">
      <alignment horizontal="left" vertical="center" wrapText="1"/>
    </xf>
    <xf numFmtId="0" fontId="14" fillId="0" borderId="0" xfId="0" applyFont="1" applyAlignment="1">
      <alignment horizontal="left"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left"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9237F-077B-4451-BEF7-A8719A24A9B7}">
  <dimension ref="A1:J192"/>
  <sheetViews>
    <sheetView tabSelected="1" zoomScale="90" zoomScaleNormal="90" workbookViewId="0">
      <selection sqref="A1:I1"/>
    </sheetView>
  </sheetViews>
  <sheetFormatPr defaultRowHeight="15" x14ac:dyDescent="0.25"/>
  <cols>
    <col min="2" max="2" width="15.5703125" customWidth="1"/>
    <col min="3" max="3" width="64.42578125" customWidth="1"/>
    <col min="4" max="4" width="18" customWidth="1"/>
    <col min="5" max="5" width="12.7109375" customWidth="1"/>
    <col min="6" max="6" width="13.42578125" customWidth="1"/>
    <col min="7" max="7" width="14.42578125" customWidth="1"/>
    <col min="8" max="8" width="19.140625" customWidth="1"/>
    <col min="9" max="9" width="22" customWidth="1"/>
    <col min="10" max="10" width="18.42578125" customWidth="1"/>
  </cols>
  <sheetData>
    <row r="1" spans="1:10" ht="47.25" customHeight="1" x14ac:dyDescent="0.25">
      <c r="A1" s="109" t="s">
        <v>0</v>
      </c>
      <c r="B1" s="109"/>
      <c r="C1" s="109"/>
      <c r="D1" s="109"/>
      <c r="E1" s="109"/>
      <c r="F1" s="109"/>
      <c r="G1" s="109"/>
      <c r="H1" s="109"/>
      <c r="I1" s="109"/>
    </row>
    <row r="2" spans="1:10" ht="18.75" x14ac:dyDescent="0.25">
      <c r="A2" s="1"/>
    </row>
    <row r="3" spans="1:10" ht="18.75" x14ac:dyDescent="0.25">
      <c r="A3" s="1"/>
    </row>
    <row r="4" spans="1:10" ht="31.5" customHeight="1" x14ac:dyDescent="0.25">
      <c r="A4" s="101" t="s">
        <v>122</v>
      </c>
      <c r="B4" s="101"/>
      <c r="C4" s="101"/>
      <c r="D4" s="101"/>
      <c r="E4" s="101"/>
      <c r="F4" s="101"/>
      <c r="G4" s="101"/>
      <c r="H4" s="101"/>
      <c r="I4" s="101"/>
    </row>
    <row r="5" spans="1:10" ht="39.75" customHeight="1" x14ac:dyDescent="0.25">
      <c r="A5" s="101" t="s">
        <v>123</v>
      </c>
      <c r="B5" s="101"/>
      <c r="C5" s="101"/>
      <c r="D5" s="101"/>
      <c r="E5" s="101"/>
      <c r="F5" s="101"/>
      <c r="G5" s="101"/>
      <c r="H5" s="101"/>
      <c r="I5" s="101"/>
    </row>
    <row r="6" spans="1:10" ht="30.75" customHeight="1" x14ac:dyDescent="0.25">
      <c r="A6" s="101" t="s">
        <v>124</v>
      </c>
      <c r="B6" s="101"/>
      <c r="C6" s="101"/>
      <c r="D6" s="101"/>
      <c r="E6" s="101"/>
      <c r="F6" s="101"/>
      <c r="G6" s="101"/>
      <c r="H6" s="101"/>
      <c r="I6" s="101"/>
    </row>
    <row r="7" spans="1:10" ht="25.5" customHeight="1" x14ac:dyDescent="0.25">
      <c r="A7" s="110" t="s">
        <v>125</v>
      </c>
      <c r="B7" s="110"/>
      <c r="C7" s="110"/>
      <c r="D7" s="110"/>
      <c r="E7" s="110"/>
      <c r="F7" s="110"/>
      <c r="G7" s="110"/>
      <c r="H7" s="110"/>
      <c r="I7" s="110"/>
    </row>
    <row r="8" spans="1:10" ht="42" customHeight="1" x14ac:dyDescent="0.25">
      <c r="A8" s="101" t="s">
        <v>126</v>
      </c>
      <c r="B8" s="101"/>
      <c r="C8" s="101"/>
      <c r="D8" s="101"/>
      <c r="E8" s="101"/>
      <c r="F8" s="101"/>
      <c r="G8" s="101"/>
      <c r="H8" s="101"/>
      <c r="I8" s="101"/>
    </row>
    <row r="9" spans="1:10" ht="47.25" customHeight="1" x14ac:dyDescent="0.25">
      <c r="A9" s="101" t="s">
        <v>127</v>
      </c>
      <c r="B9" s="101"/>
      <c r="C9" s="101"/>
      <c r="D9" s="101"/>
      <c r="E9" s="101"/>
      <c r="F9" s="101"/>
      <c r="G9" s="101"/>
      <c r="H9" s="101"/>
      <c r="I9" s="101"/>
    </row>
    <row r="10" spans="1:10" ht="37.5" customHeight="1" x14ac:dyDescent="0.25">
      <c r="A10" s="102" t="s">
        <v>128</v>
      </c>
      <c r="B10" s="102"/>
      <c r="C10" s="102"/>
      <c r="D10" s="102"/>
      <c r="E10" s="102"/>
      <c r="F10" s="102"/>
      <c r="G10" s="102"/>
      <c r="H10" s="102"/>
      <c r="I10" s="102"/>
    </row>
    <row r="11" spans="1:10" ht="39" customHeight="1" x14ac:dyDescent="0.25">
      <c r="A11" s="101" t="s">
        <v>129</v>
      </c>
      <c r="B11" s="101"/>
      <c r="C11" s="101"/>
      <c r="D11" s="101"/>
      <c r="E11" s="101"/>
      <c r="F11" s="101"/>
      <c r="G11" s="101"/>
      <c r="H11" s="101"/>
      <c r="I11" s="101"/>
    </row>
    <row r="12" spans="1:10" ht="18.75" x14ac:dyDescent="0.25">
      <c r="A12" s="1"/>
    </row>
    <row r="13" spans="1:10" ht="45" customHeight="1" x14ac:dyDescent="0.25">
      <c r="A13" s="103" t="s">
        <v>1</v>
      </c>
      <c r="B13" s="104"/>
      <c r="C13" s="104"/>
      <c r="D13" s="104"/>
      <c r="E13" s="104"/>
      <c r="F13" s="104"/>
      <c r="G13" s="104"/>
      <c r="H13" s="104"/>
      <c r="I13" s="104"/>
      <c r="J13" s="105"/>
    </row>
    <row r="14" spans="1:10" ht="18.75" x14ac:dyDescent="0.25">
      <c r="A14" s="1"/>
    </row>
    <row r="15" spans="1:10" ht="39.75" customHeight="1" x14ac:dyDescent="0.25">
      <c r="B15" s="111" t="s">
        <v>2</v>
      </c>
      <c r="C15" s="112"/>
      <c r="D15" s="112"/>
      <c r="E15" s="112"/>
      <c r="F15" s="112"/>
      <c r="G15" s="112"/>
      <c r="H15" s="113"/>
      <c r="I15" s="37"/>
    </row>
    <row r="16" spans="1:10" ht="15.75" x14ac:dyDescent="0.25">
      <c r="A16" s="32"/>
      <c r="B16" s="38"/>
      <c r="C16" s="33"/>
      <c r="D16" s="33"/>
      <c r="E16" s="33"/>
      <c r="F16" s="33"/>
      <c r="G16" s="33"/>
      <c r="H16" s="36"/>
    </row>
    <row r="17" spans="1:9" ht="33.75" customHeight="1" x14ac:dyDescent="0.25">
      <c r="B17" s="79" t="s">
        <v>3</v>
      </c>
      <c r="C17" s="80"/>
      <c r="D17" s="80"/>
      <c r="E17" s="80"/>
      <c r="F17" s="80"/>
      <c r="G17" s="80"/>
      <c r="H17" s="81"/>
    </row>
    <row r="18" spans="1:9" ht="15.75" x14ac:dyDescent="0.25">
      <c r="B18" s="35"/>
      <c r="C18" s="33"/>
      <c r="D18" s="33"/>
      <c r="E18" s="33"/>
      <c r="F18" s="33"/>
      <c r="G18" s="33"/>
      <c r="H18" s="36"/>
    </row>
    <row r="19" spans="1:9" ht="33.75" customHeight="1" x14ac:dyDescent="0.25">
      <c r="B19" s="79" t="s">
        <v>4</v>
      </c>
      <c r="C19" s="80"/>
      <c r="D19" s="80"/>
      <c r="E19" s="80"/>
      <c r="F19" s="80"/>
      <c r="G19" s="80"/>
      <c r="H19" s="81"/>
    </row>
    <row r="20" spans="1:9" ht="15.75" x14ac:dyDescent="0.25">
      <c r="B20" s="35"/>
      <c r="C20" s="33"/>
      <c r="D20" s="33"/>
      <c r="E20" s="33"/>
      <c r="F20" s="33"/>
      <c r="G20" s="33"/>
      <c r="H20" s="36"/>
    </row>
    <row r="21" spans="1:9" ht="35.25" customHeight="1" x14ac:dyDescent="0.25">
      <c r="B21" s="79" t="s">
        <v>5</v>
      </c>
      <c r="C21" s="80"/>
      <c r="D21" s="80"/>
      <c r="E21" s="80"/>
      <c r="F21" s="80"/>
      <c r="G21" s="80"/>
      <c r="H21" s="81"/>
    </row>
    <row r="22" spans="1:9" ht="15.75" x14ac:dyDescent="0.25">
      <c r="B22" s="35"/>
      <c r="C22" s="33"/>
      <c r="D22" s="33"/>
      <c r="E22" s="33"/>
      <c r="F22" s="33"/>
      <c r="G22" s="33"/>
      <c r="H22" s="36"/>
    </row>
    <row r="23" spans="1:9" ht="36.75" customHeight="1" x14ac:dyDescent="0.25">
      <c r="B23" s="82" t="s">
        <v>6</v>
      </c>
      <c r="C23" s="83"/>
      <c r="D23" s="83"/>
      <c r="E23" s="83"/>
      <c r="F23" s="83"/>
      <c r="G23" s="83"/>
      <c r="H23" s="39"/>
    </row>
    <row r="24" spans="1:9" ht="15.75" x14ac:dyDescent="0.25">
      <c r="B24" s="34"/>
    </row>
    <row r="25" spans="1:9" ht="28.5" customHeight="1" x14ac:dyDescent="0.25">
      <c r="B25" s="85" t="s">
        <v>7</v>
      </c>
      <c r="C25" s="85"/>
      <c r="D25" s="85"/>
      <c r="E25" s="85"/>
      <c r="F25" s="85"/>
      <c r="G25" s="85"/>
      <c r="H25" s="85"/>
    </row>
    <row r="26" spans="1:9" ht="18.75" x14ac:dyDescent="0.25">
      <c r="A26" s="2"/>
    </row>
    <row r="27" spans="1:9" ht="36" customHeight="1" x14ac:dyDescent="0.25">
      <c r="A27" s="48" t="s">
        <v>8</v>
      </c>
      <c r="B27" s="49"/>
      <c r="C27" s="49"/>
      <c r="D27" s="49"/>
      <c r="E27" s="49"/>
      <c r="F27" s="49"/>
      <c r="G27" s="49"/>
      <c r="H27" s="49"/>
      <c r="I27" s="50"/>
    </row>
    <row r="28" spans="1:9" ht="30" x14ac:dyDescent="0.25">
      <c r="A28" s="51" t="s">
        <v>9</v>
      </c>
      <c r="B28" s="51" t="s">
        <v>10</v>
      </c>
      <c r="C28" s="51" t="s">
        <v>11</v>
      </c>
      <c r="D28" s="51" t="s">
        <v>12</v>
      </c>
      <c r="E28" s="51" t="s">
        <v>13</v>
      </c>
      <c r="F28" s="3" t="s">
        <v>14</v>
      </c>
      <c r="G28" s="3" t="s">
        <v>16</v>
      </c>
      <c r="H28" s="3" t="s">
        <v>18</v>
      </c>
      <c r="I28" s="3" t="s">
        <v>20</v>
      </c>
    </row>
    <row r="29" spans="1:9" x14ac:dyDescent="0.25">
      <c r="A29" s="52"/>
      <c r="B29" s="52"/>
      <c r="C29" s="52"/>
      <c r="D29" s="52"/>
      <c r="E29" s="52"/>
      <c r="F29" s="4" t="s">
        <v>15</v>
      </c>
      <c r="G29" s="4" t="s">
        <v>17</v>
      </c>
      <c r="H29" s="4" t="s">
        <v>19</v>
      </c>
      <c r="I29" s="4" t="s">
        <v>21</v>
      </c>
    </row>
    <row r="30" spans="1:9" ht="123.75" customHeight="1" x14ac:dyDescent="0.25">
      <c r="A30" s="5">
        <v>1</v>
      </c>
      <c r="B30" s="6">
        <v>1</v>
      </c>
      <c r="C30" s="7" t="s">
        <v>22</v>
      </c>
      <c r="D30" s="6">
        <v>22721</v>
      </c>
      <c r="E30" s="6" t="s">
        <v>23</v>
      </c>
      <c r="F30" s="6">
        <v>1</v>
      </c>
      <c r="G30" s="6">
        <v>6</v>
      </c>
      <c r="H30" s="8">
        <v>4000</v>
      </c>
      <c r="I30" s="8">
        <f>F30*G30*H30</f>
        <v>24000</v>
      </c>
    </row>
    <row r="31" spans="1:9" ht="87" customHeight="1" x14ac:dyDescent="0.25">
      <c r="A31" s="9">
        <v>1</v>
      </c>
      <c r="B31" s="10">
        <v>2</v>
      </c>
      <c r="C31" s="11" t="s">
        <v>24</v>
      </c>
      <c r="D31" s="10">
        <v>22721</v>
      </c>
      <c r="E31" s="10" t="s">
        <v>23</v>
      </c>
      <c r="F31" s="10">
        <v>1</v>
      </c>
      <c r="G31" s="10">
        <v>5</v>
      </c>
      <c r="H31" s="12">
        <v>1000</v>
      </c>
      <c r="I31" s="42">
        <f>F31*G31*H31</f>
        <v>5000</v>
      </c>
    </row>
    <row r="32" spans="1:9" ht="37.5" customHeight="1" x14ac:dyDescent="0.25">
      <c r="A32" s="56" t="s">
        <v>25</v>
      </c>
      <c r="B32" s="57"/>
      <c r="C32" s="57"/>
      <c r="D32" s="57"/>
      <c r="E32" s="57"/>
      <c r="F32" s="57"/>
      <c r="G32" s="57"/>
      <c r="H32" s="58"/>
      <c r="I32" s="13">
        <f>SUM(I30:I31)</f>
        <v>29000</v>
      </c>
    </row>
    <row r="33" spans="1:10" ht="18.75" x14ac:dyDescent="0.25">
      <c r="A33" s="1"/>
    </row>
    <row r="34" spans="1:10" ht="33.75" customHeight="1" x14ac:dyDescent="0.25">
      <c r="A34" s="48" t="s">
        <v>26</v>
      </c>
      <c r="B34" s="49"/>
      <c r="C34" s="49"/>
      <c r="D34" s="49"/>
      <c r="E34" s="49"/>
      <c r="F34" s="49"/>
      <c r="G34" s="49"/>
      <c r="H34" s="49"/>
      <c r="I34" s="49"/>
      <c r="J34" s="50"/>
    </row>
    <row r="35" spans="1:10" ht="45" customHeight="1" x14ac:dyDescent="0.25">
      <c r="A35" s="51" t="s">
        <v>9</v>
      </c>
      <c r="B35" s="51" t="s">
        <v>10</v>
      </c>
      <c r="C35" s="51" t="s">
        <v>11</v>
      </c>
      <c r="D35" s="51" t="s">
        <v>27</v>
      </c>
      <c r="E35" s="51" t="s">
        <v>12</v>
      </c>
      <c r="F35" s="51" t="s">
        <v>13</v>
      </c>
      <c r="G35" s="3" t="s">
        <v>14</v>
      </c>
      <c r="H35" s="3" t="s">
        <v>82</v>
      </c>
      <c r="I35" s="3" t="s">
        <v>18</v>
      </c>
      <c r="J35" s="3" t="s">
        <v>28</v>
      </c>
    </row>
    <row r="36" spans="1:10" ht="22.5" customHeight="1" x14ac:dyDescent="0.25">
      <c r="A36" s="52"/>
      <c r="B36" s="52"/>
      <c r="C36" s="52"/>
      <c r="D36" s="52"/>
      <c r="E36" s="52"/>
      <c r="F36" s="52"/>
      <c r="G36" s="4" t="s">
        <v>15</v>
      </c>
      <c r="H36" s="4" t="s">
        <v>17</v>
      </c>
      <c r="I36" s="4" t="s">
        <v>19</v>
      </c>
      <c r="J36" s="4" t="s">
        <v>21</v>
      </c>
    </row>
    <row r="37" spans="1:10" ht="144.75" customHeight="1" x14ac:dyDescent="0.25">
      <c r="A37" s="5">
        <v>1</v>
      </c>
      <c r="B37" s="6">
        <v>3</v>
      </c>
      <c r="C37" s="7" t="s">
        <v>29</v>
      </c>
      <c r="D37" s="6" t="s">
        <v>30</v>
      </c>
      <c r="E37" s="6">
        <v>20460</v>
      </c>
      <c r="F37" s="6" t="s">
        <v>23</v>
      </c>
      <c r="G37" s="6">
        <v>50</v>
      </c>
      <c r="H37" s="6">
        <v>6</v>
      </c>
      <c r="I37" s="8">
        <v>58</v>
      </c>
      <c r="J37" s="8">
        <f>G37*H37*I37</f>
        <v>17400</v>
      </c>
    </row>
    <row r="38" spans="1:10" ht="45" customHeight="1" x14ac:dyDescent="0.25">
      <c r="A38" s="9">
        <v>1</v>
      </c>
      <c r="B38" s="10">
        <v>4</v>
      </c>
      <c r="C38" s="11" t="s">
        <v>31</v>
      </c>
      <c r="D38" s="10" t="s">
        <v>30</v>
      </c>
      <c r="E38" s="10">
        <v>20460</v>
      </c>
      <c r="F38" s="10" t="s">
        <v>23</v>
      </c>
      <c r="G38" s="10">
        <v>18</v>
      </c>
      <c r="H38" s="10">
        <v>6</v>
      </c>
      <c r="I38" s="12">
        <v>44.61</v>
      </c>
      <c r="J38" s="42">
        <f t="shared" ref="J38:J58" si="0">G38*H38*I38</f>
        <v>4817.88</v>
      </c>
    </row>
    <row r="39" spans="1:10" ht="42.75" customHeight="1" x14ac:dyDescent="0.25">
      <c r="A39" s="5">
        <v>1</v>
      </c>
      <c r="B39" s="6">
        <v>5</v>
      </c>
      <c r="C39" s="7" t="s">
        <v>32</v>
      </c>
      <c r="D39" s="6" t="s">
        <v>30</v>
      </c>
      <c r="E39" s="6">
        <v>20460</v>
      </c>
      <c r="F39" s="6" t="s">
        <v>23</v>
      </c>
      <c r="G39" s="6">
        <v>45</v>
      </c>
      <c r="H39" s="6">
        <v>6</v>
      </c>
      <c r="I39" s="8">
        <v>20</v>
      </c>
      <c r="J39" s="8">
        <f t="shared" si="0"/>
        <v>5400</v>
      </c>
    </row>
    <row r="40" spans="1:10" ht="35.25" customHeight="1" x14ac:dyDescent="0.25">
      <c r="A40" s="9">
        <v>1</v>
      </c>
      <c r="B40" s="10">
        <v>6</v>
      </c>
      <c r="C40" s="11" t="s">
        <v>33</v>
      </c>
      <c r="D40" s="10" t="s">
        <v>30</v>
      </c>
      <c r="E40" s="10">
        <v>4413</v>
      </c>
      <c r="F40" s="10" t="s">
        <v>23</v>
      </c>
      <c r="G40" s="10">
        <v>2</v>
      </c>
      <c r="H40" s="10">
        <v>6</v>
      </c>
      <c r="I40" s="12">
        <v>4.05</v>
      </c>
      <c r="J40" s="42">
        <f t="shared" si="0"/>
        <v>48.599999999999994</v>
      </c>
    </row>
    <row r="41" spans="1:10" ht="42.75" customHeight="1" x14ac:dyDescent="0.25">
      <c r="A41" s="5">
        <v>1</v>
      </c>
      <c r="B41" s="6">
        <v>7</v>
      </c>
      <c r="C41" s="7" t="s">
        <v>34</v>
      </c>
      <c r="D41" s="6" t="s">
        <v>30</v>
      </c>
      <c r="E41" s="6">
        <v>20460</v>
      </c>
      <c r="F41" s="6" t="s">
        <v>23</v>
      </c>
      <c r="G41" s="6">
        <v>1</v>
      </c>
      <c r="H41" s="6">
        <v>6</v>
      </c>
      <c r="I41" s="8">
        <v>80</v>
      </c>
      <c r="J41" s="8">
        <f t="shared" si="0"/>
        <v>480</v>
      </c>
    </row>
    <row r="42" spans="1:10" ht="350.25" customHeight="1" x14ac:dyDescent="0.25">
      <c r="A42" s="9">
        <v>1</v>
      </c>
      <c r="B42" s="10">
        <v>8</v>
      </c>
      <c r="C42" s="11" t="s">
        <v>35</v>
      </c>
      <c r="D42" s="10" t="s">
        <v>30</v>
      </c>
      <c r="E42" s="10">
        <v>26344</v>
      </c>
      <c r="F42" s="10" t="s">
        <v>23</v>
      </c>
      <c r="G42" s="10">
        <v>1</v>
      </c>
      <c r="H42" s="10">
        <v>6</v>
      </c>
      <c r="I42" s="12">
        <v>672.68</v>
      </c>
      <c r="J42" s="42">
        <f t="shared" si="0"/>
        <v>4036.08</v>
      </c>
    </row>
    <row r="43" spans="1:10" ht="336" customHeight="1" x14ac:dyDescent="0.25">
      <c r="A43" s="5">
        <v>1</v>
      </c>
      <c r="B43" s="6">
        <v>9</v>
      </c>
      <c r="C43" s="7" t="s">
        <v>36</v>
      </c>
      <c r="D43" s="6" t="s">
        <v>30</v>
      </c>
      <c r="E43" s="6">
        <v>27618</v>
      </c>
      <c r="F43" s="6" t="s">
        <v>23</v>
      </c>
      <c r="G43" s="6">
        <v>1</v>
      </c>
      <c r="H43" s="6">
        <v>6</v>
      </c>
      <c r="I43" s="8">
        <v>210</v>
      </c>
      <c r="J43" s="8">
        <f t="shared" si="0"/>
        <v>1260</v>
      </c>
    </row>
    <row r="44" spans="1:10" ht="248.25" customHeight="1" x14ac:dyDescent="0.25">
      <c r="A44" s="9">
        <v>1</v>
      </c>
      <c r="B44" s="10">
        <v>10</v>
      </c>
      <c r="C44" s="11" t="s">
        <v>37</v>
      </c>
      <c r="D44" s="10" t="s">
        <v>30</v>
      </c>
      <c r="E44" s="10">
        <v>13757</v>
      </c>
      <c r="F44" s="10" t="s">
        <v>23</v>
      </c>
      <c r="G44" s="10">
        <v>1</v>
      </c>
      <c r="H44" s="10">
        <v>6</v>
      </c>
      <c r="I44" s="12">
        <v>1390</v>
      </c>
      <c r="J44" s="42">
        <f t="shared" si="0"/>
        <v>8340</v>
      </c>
    </row>
    <row r="45" spans="1:10" ht="75" customHeight="1" x14ac:dyDescent="0.25">
      <c r="A45" s="5">
        <v>1</v>
      </c>
      <c r="B45" s="6">
        <v>11</v>
      </c>
      <c r="C45" s="7" t="s">
        <v>38</v>
      </c>
      <c r="D45" s="6" t="s">
        <v>30</v>
      </c>
      <c r="E45" s="6">
        <v>13757</v>
      </c>
      <c r="F45" s="6" t="s">
        <v>23</v>
      </c>
      <c r="G45" s="6">
        <v>20</v>
      </c>
      <c r="H45" s="6">
        <v>6</v>
      </c>
      <c r="I45" s="8">
        <v>70</v>
      </c>
      <c r="J45" s="8">
        <f t="shared" si="0"/>
        <v>8400</v>
      </c>
    </row>
    <row r="46" spans="1:10" ht="82.5" customHeight="1" x14ac:dyDescent="0.25">
      <c r="A46" s="9">
        <v>1</v>
      </c>
      <c r="B46" s="10">
        <v>12</v>
      </c>
      <c r="C46" s="11" t="s">
        <v>39</v>
      </c>
      <c r="D46" s="10" t="s">
        <v>30</v>
      </c>
      <c r="E46" s="10">
        <v>13757</v>
      </c>
      <c r="F46" s="10" t="s">
        <v>23</v>
      </c>
      <c r="G46" s="10">
        <v>3</v>
      </c>
      <c r="H46" s="10">
        <v>6</v>
      </c>
      <c r="I46" s="12">
        <v>200</v>
      </c>
      <c r="J46" s="42">
        <f t="shared" si="0"/>
        <v>3600</v>
      </c>
    </row>
    <row r="47" spans="1:10" ht="331.5" customHeight="1" x14ac:dyDescent="0.25">
      <c r="A47" s="5">
        <v>1</v>
      </c>
      <c r="B47" s="6">
        <v>13</v>
      </c>
      <c r="C47" s="7" t="s">
        <v>40</v>
      </c>
      <c r="D47" s="6" t="s">
        <v>30</v>
      </c>
      <c r="E47" s="6">
        <v>13757</v>
      </c>
      <c r="F47" s="6" t="s">
        <v>23</v>
      </c>
      <c r="G47" s="6">
        <v>1</v>
      </c>
      <c r="H47" s="6">
        <v>6</v>
      </c>
      <c r="I47" s="8">
        <v>600.02</v>
      </c>
      <c r="J47" s="8">
        <f t="shared" si="0"/>
        <v>3600.12</v>
      </c>
    </row>
    <row r="48" spans="1:10" ht="43.5" customHeight="1" x14ac:dyDescent="0.25">
      <c r="A48" s="9">
        <v>1</v>
      </c>
      <c r="B48" s="10">
        <v>14</v>
      </c>
      <c r="C48" s="11" t="s">
        <v>41</v>
      </c>
      <c r="D48" s="10" t="s">
        <v>30</v>
      </c>
      <c r="E48" s="10">
        <v>13757</v>
      </c>
      <c r="F48" s="10" t="s">
        <v>23</v>
      </c>
      <c r="G48" s="10">
        <v>1</v>
      </c>
      <c r="H48" s="10">
        <v>6</v>
      </c>
      <c r="I48" s="43">
        <v>479</v>
      </c>
      <c r="J48" s="42">
        <f t="shared" si="0"/>
        <v>2874</v>
      </c>
    </row>
    <row r="49" spans="1:10" ht="399" customHeight="1" x14ac:dyDescent="0.25">
      <c r="A49" s="5">
        <v>1</v>
      </c>
      <c r="B49" s="6">
        <v>15</v>
      </c>
      <c r="C49" s="7" t="s">
        <v>42</v>
      </c>
      <c r="D49" s="6" t="s">
        <v>30</v>
      </c>
      <c r="E49" s="6">
        <v>27405</v>
      </c>
      <c r="F49" s="6" t="s">
        <v>23</v>
      </c>
      <c r="G49" s="6">
        <v>1</v>
      </c>
      <c r="H49" s="6">
        <v>6</v>
      </c>
      <c r="I49" s="8">
        <v>106.46</v>
      </c>
      <c r="J49" s="8">
        <f t="shared" si="0"/>
        <v>638.76</v>
      </c>
    </row>
    <row r="50" spans="1:10" ht="93.75" customHeight="1" x14ac:dyDescent="0.25">
      <c r="A50" s="9">
        <v>1</v>
      </c>
      <c r="B50" s="10">
        <v>16</v>
      </c>
      <c r="C50" s="11" t="s">
        <v>43</v>
      </c>
      <c r="D50" s="10" t="s">
        <v>30</v>
      </c>
      <c r="E50" s="10">
        <v>26344</v>
      </c>
      <c r="F50" s="10" t="s">
        <v>23</v>
      </c>
      <c r="G50" s="10">
        <v>1</v>
      </c>
      <c r="H50" s="10">
        <v>6</v>
      </c>
      <c r="I50" s="12">
        <v>360</v>
      </c>
      <c r="J50" s="42">
        <f t="shared" si="0"/>
        <v>2160</v>
      </c>
    </row>
    <row r="51" spans="1:10" ht="45.75" customHeight="1" x14ac:dyDescent="0.25">
      <c r="A51" s="5">
        <v>1</v>
      </c>
      <c r="B51" s="6">
        <v>17</v>
      </c>
      <c r="C51" s="7" t="s">
        <v>44</v>
      </c>
      <c r="D51" s="6" t="s">
        <v>30</v>
      </c>
      <c r="E51" s="6">
        <v>13757</v>
      </c>
      <c r="F51" s="6" t="s">
        <v>23</v>
      </c>
      <c r="G51" s="6">
        <v>1</v>
      </c>
      <c r="H51" s="6">
        <v>6</v>
      </c>
      <c r="I51" s="8">
        <v>70</v>
      </c>
      <c r="J51" s="8">
        <f t="shared" si="0"/>
        <v>420</v>
      </c>
    </row>
    <row r="52" spans="1:10" ht="39.75" customHeight="1" x14ac:dyDescent="0.25">
      <c r="A52" s="9">
        <v>1</v>
      </c>
      <c r="B52" s="10">
        <v>18</v>
      </c>
      <c r="C52" s="11" t="s">
        <v>45</v>
      </c>
      <c r="D52" s="10" t="s">
        <v>30</v>
      </c>
      <c r="E52" s="10">
        <v>13757</v>
      </c>
      <c r="F52" s="10" t="s">
        <v>23</v>
      </c>
      <c r="G52" s="10">
        <v>25</v>
      </c>
      <c r="H52" s="10">
        <v>6</v>
      </c>
      <c r="I52" s="12">
        <v>14.4</v>
      </c>
      <c r="J52" s="42">
        <f t="shared" si="0"/>
        <v>2160</v>
      </c>
    </row>
    <row r="53" spans="1:10" ht="186.75" customHeight="1" x14ac:dyDescent="0.25">
      <c r="A53" s="5">
        <v>1</v>
      </c>
      <c r="B53" s="6">
        <v>19</v>
      </c>
      <c r="C53" s="7" t="s">
        <v>46</v>
      </c>
      <c r="D53" s="6" t="s">
        <v>30</v>
      </c>
      <c r="E53" s="6">
        <v>13757</v>
      </c>
      <c r="F53" s="6" t="s">
        <v>23</v>
      </c>
      <c r="G53" s="6">
        <v>5</v>
      </c>
      <c r="H53" s="6">
        <v>6</v>
      </c>
      <c r="I53" s="8">
        <v>110</v>
      </c>
      <c r="J53" s="8">
        <f t="shared" si="0"/>
        <v>3300</v>
      </c>
    </row>
    <row r="54" spans="1:10" ht="78.75" customHeight="1" x14ac:dyDescent="0.25">
      <c r="A54" s="9">
        <v>1</v>
      </c>
      <c r="B54" s="10">
        <v>20</v>
      </c>
      <c r="C54" s="11" t="s">
        <v>47</v>
      </c>
      <c r="D54" s="10" t="s">
        <v>30</v>
      </c>
      <c r="E54" s="10">
        <v>3506</v>
      </c>
      <c r="F54" s="10" t="s">
        <v>23</v>
      </c>
      <c r="G54" s="10">
        <v>1</v>
      </c>
      <c r="H54" s="10">
        <v>6</v>
      </c>
      <c r="I54" s="12">
        <v>80</v>
      </c>
      <c r="J54" s="42">
        <f t="shared" si="0"/>
        <v>480</v>
      </c>
    </row>
    <row r="55" spans="1:10" ht="44.25" customHeight="1" x14ac:dyDescent="0.25">
      <c r="A55" s="5">
        <v>1</v>
      </c>
      <c r="B55" s="6">
        <v>21</v>
      </c>
      <c r="C55" s="7" t="s">
        <v>48</v>
      </c>
      <c r="D55" s="6" t="s">
        <v>30</v>
      </c>
      <c r="E55" s="6">
        <v>4413</v>
      </c>
      <c r="F55" s="6" t="s">
        <v>23</v>
      </c>
      <c r="G55" s="6">
        <v>10</v>
      </c>
      <c r="H55" s="6">
        <v>6</v>
      </c>
      <c r="I55" s="8">
        <v>1.58</v>
      </c>
      <c r="J55" s="8">
        <f t="shared" si="0"/>
        <v>94.800000000000011</v>
      </c>
    </row>
    <row r="56" spans="1:10" ht="141.75" customHeight="1" x14ac:dyDescent="0.25">
      <c r="A56" s="9">
        <v>1</v>
      </c>
      <c r="B56" s="10">
        <v>22</v>
      </c>
      <c r="C56" s="11" t="s">
        <v>49</v>
      </c>
      <c r="D56" s="10" t="s">
        <v>50</v>
      </c>
      <c r="E56" s="10">
        <v>20460</v>
      </c>
      <c r="F56" s="10" t="s">
        <v>23</v>
      </c>
      <c r="G56" s="10">
        <v>10</v>
      </c>
      <c r="H56" s="10">
        <v>5</v>
      </c>
      <c r="I56" s="12">
        <v>58</v>
      </c>
      <c r="J56" s="42">
        <f t="shared" si="0"/>
        <v>2900</v>
      </c>
    </row>
    <row r="57" spans="1:10" ht="37.5" customHeight="1" x14ac:dyDescent="0.25">
      <c r="A57" s="5">
        <v>1</v>
      </c>
      <c r="B57" s="6">
        <v>23</v>
      </c>
      <c r="C57" s="7" t="s">
        <v>51</v>
      </c>
      <c r="D57" s="6" t="s">
        <v>50</v>
      </c>
      <c r="E57" s="6">
        <v>20460</v>
      </c>
      <c r="F57" s="6" t="s">
        <v>23</v>
      </c>
      <c r="G57" s="6">
        <v>10</v>
      </c>
      <c r="H57" s="6">
        <v>5</v>
      </c>
      <c r="I57" s="8">
        <v>20</v>
      </c>
      <c r="J57" s="8">
        <f t="shared" si="0"/>
        <v>1000</v>
      </c>
    </row>
    <row r="58" spans="1:10" ht="291.75" customHeight="1" x14ac:dyDescent="0.25">
      <c r="A58" s="9">
        <v>1</v>
      </c>
      <c r="B58" s="10">
        <v>24</v>
      </c>
      <c r="C58" s="11" t="s">
        <v>52</v>
      </c>
      <c r="D58" s="10" t="s">
        <v>50</v>
      </c>
      <c r="E58" s="10">
        <v>26344</v>
      </c>
      <c r="F58" s="10" t="s">
        <v>23</v>
      </c>
      <c r="G58" s="10">
        <v>1</v>
      </c>
      <c r="H58" s="10">
        <v>5</v>
      </c>
      <c r="I58" s="12">
        <v>360</v>
      </c>
      <c r="J58" s="42">
        <f t="shared" si="0"/>
        <v>1800</v>
      </c>
    </row>
    <row r="59" spans="1:10" ht="33.75" customHeight="1" x14ac:dyDescent="0.25">
      <c r="A59" s="53" t="s">
        <v>53</v>
      </c>
      <c r="B59" s="54"/>
      <c r="C59" s="54"/>
      <c r="D59" s="54"/>
      <c r="E59" s="54"/>
      <c r="F59" s="54"/>
      <c r="G59" s="54"/>
      <c r="H59" s="54"/>
      <c r="I59" s="55"/>
      <c r="J59" s="13">
        <f>SUM(J37:J58)</f>
        <v>75210.240000000005</v>
      </c>
    </row>
    <row r="60" spans="1:10" ht="18.75" x14ac:dyDescent="0.25">
      <c r="A60" s="1"/>
    </row>
    <row r="61" spans="1:10" ht="39" customHeight="1" x14ac:dyDescent="0.25">
      <c r="A61" s="48" t="s">
        <v>54</v>
      </c>
      <c r="B61" s="49"/>
      <c r="C61" s="49"/>
      <c r="D61" s="49"/>
      <c r="E61" s="49"/>
      <c r="F61" s="49"/>
      <c r="G61" s="49"/>
      <c r="H61" s="49"/>
      <c r="I61" s="49"/>
      <c r="J61" s="50"/>
    </row>
    <row r="62" spans="1:10" ht="45" x14ac:dyDescent="0.25">
      <c r="A62" s="51" t="s">
        <v>9</v>
      </c>
      <c r="B62" s="51" t="s">
        <v>10</v>
      </c>
      <c r="C62" s="51" t="s">
        <v>11</v>
      </c>
      <c r="D62" s="51" t="s">
        <v>55</v>
      </c>
      <c r="E62" s="51" t="s">
        <v>12</v>
      </c>
      <c r="F62" s="51" t="s">
        <v>13</v>
      </c>
      <c r="G62" s="3" t="s">
        <v>56</v>
      </c>
      <c r="H62" s="3" t="s">
        <v>57</v>
      </c>
      <c r="I62" s="3" t="s">
        <v>18</v>
      </c>
      <c r="J62" s="3" t="s">
        <v>20</v>
      </c>
    </row>
    <row r="63" spans="1:10" x14ac:dyDescent="0.25">
      <c r="A63" s="52"/>
      <c r="B63" s="52"/>
      <c r="C63" s="52"/>
      <c r="D63" s="52"/>
      <c r="E63" s="52"/>
      <c r="F63" s="52"/>
      <c r="G63" s="4" t="s">
        <v>15</v>
      </c>
      <c r="H63" s="4" t="s">
        <v>17</v>
      </c>
      <c r="I63" s="4" t="s">
        <v>19</v>
      </c>
      <c r="J63" s="4" t="s">
        <v>21</v>
      </c>
    </row>
    <row r="64" spans="1:10" ht="70.5" customHeight="1" x14ac:dyDescent="0.25">
      <c r="A64" s="67">
        <v>1</v>
      </c>
      <c r="B64" s="59">
        <v>25</v>
      </c>
      <c r="C64" s="69" t="s">
        <v>58</v>
      </c>
      <c r="D64" s="14" t="s">
        <v>59</v>
      </c>
      <c r="E64" s="59">
        <v>24996</v>
      </c>
      <c r="F64" s="59" t="s">
        <v>23</v>
      </c>
      <c r="G64" s="59">
        <v>1</v>
      </c>
      <c r="H64" s="59">
        <v>6</v>
      </c>
      <c r="I64" s="61">
        <v>253</v>
      </c>
      <c r="J64" s="61">
        <f>G64*H64*I64</f>
        <v>1518</v>
      </c>
    </row>
    <row r="65" spans="1:10" ht="36.75" customHeight="1" x14ac:dyDescent="0.25">
      <c r="A65" s="68"/>
      <c r="B65" s="60"/>
      <c r="C65" s="70"/>
      <c r="D65" s="15" t="s">
        <v>60</v>
      </c>
      <c r="E65" s="60"/>
      <c r="F65" s="60"/>
      <c r="G65" s="60"/>
      <c r="H65" s="60"/>
      <c r="I65" s="62"/>
      <c r="J65" s="62"/>
    </row>
    <row r="66" spans="1:10" ht="67.5" customHeight="1" x14ac:dyDescent="0.25">
      <c r="A66" s="51">
        <v>1</v>
      </c>
      <c r="B66" s="63">
        <v>26</v>
      </c>
      <c r="C66" s="65" t="s">
        <v>61</v>
      </c>
      <c r="D66" s="16" t="s">
        <v>59</v>
      </c>
      <c r="E66" s="63">
        <v>24996</v>
      </c>
      <c r="F66" s="63" t="s">
        <v>23</v>
      </c>
      <c r="G66" s="63">
        <v>1</v>
      </c>
      <c r="H66" s="63">
        <v>5</v>
      </c>
      <c r="I66" s="72">
        <v>200</v>
      </c>
      <c r="J66" s="74">
        <f t="shared" ref="J66" si="1">G66*H66*I66</f>
        <v>1000</v>
      </c>
    </row>
    <row r="67" spans="1:10" ht="36.75" customHeight="1" x14ac:dyDescent="0.25">
      <c r="A67" s="52"/>
      <c r="B67" s="64"/>
      <c r="C67" s="66"/>
      <c r="D67" s="17" t="s">
        <v>62</v>
      </c>
      <c r="E67" s="64"/>
      <c r="F67" s="64"/>
      <c r="G67" s="64"/>
      <c r="H67" s="64"/>
      <c r="I67" s="73"/>
      <c r="J67" s="75"/>
    </row>
    <row r="68" spans="1:10" ht="66.75" customHeight="1" x14ac:dyDescent="0.25">
      <c r="A68" s="67">
        <v>1</v>
      </c>
      <c r="B68" s="59">
        <v>27</v>
      </c>
      <c r="C68" s="69" t="s">
        <v>63</v>
      </c>
      <c r="D68" s="14" t="s">
        <v>59</v>
      </c>
      <c r="E68" s="59">
        <v>24996</v>
      </c>
      <c r="F68" s="59" t="s">
        <v>23</v>
      </c>
      <c r="G68" s="59">
        <v>1</v>
      </c>
      <c r="H68" s="59">
        <v>5</v>
      </c>
      <c r="I68" s="61">
        <v>150</v>
      </c>
      <c r="J68" s="61">
        <f t="shared" ref="J68" si="2">G68*H68*I68</f>
        <v>750</v>
      </c>
    </row>
    <row r="69" spans="1:10" ht="45" customHeight="1" x14ac:dyDescent="0.25">
      <c r="A69" s="68"/>
      <c r="B69" s="60"/>
      <c r="C69" s="70"/>
      <c r="D69" s="15" t="s">
        <v>62</v>
      </c>
      <c r="E69" s="60"/>
      <c r="F69" s="60"/>
      <c r="G69" s="60"/>
      <c r="H69" s="60"/>
      <c r="I69" s="62"/>
      <c r="J69" s="62"/>
    </row>
    <row r="70" spans="1:10" ht="31.5" customHeight="1" x14ac:dyDescent="0.25">
      <c r="A70" s="18"/>
      <c r="B70" s="86" t="s">
        <v>64</v>
      </c>
      <c r="C70" s="87"/>
      <c r="D70" s="87"/>
      <c r="E70" s="87"/>
      <c r="F70" s="87"/>
      <c r="G70" s="87"/>
      <c r="H70" s="87"/>
      <c r="I70" s="88"/>
      <c r="J70" s="12">
        <f>SUM(J64:J69)</f>
        <v>3268</v>
      </c>
    </row>
    <row r="71" spans="1:10" ht="18.75" x14ac:dyDescent="0.25">
      <c r="A71" s="1"/>
    </row>
    <row r="72" spans="1:10" ht="36" customHeight="1" x14ac:dyDescent="0.25">
      <c r="A72" s="48" t="s">
        <v>65</v>
      </c>
      <c r="B72" s="49"/>
      <c r="C72" s="49"/>
      <c r="D72" s="49"/>
      <c r="E72" s="49"/>
      <c r="F72" s="49"/>
      <c r="G72" s="49"/>
      <c r="H72" s="49"/>
      <c r="I72" s="49"/>
      <c r="J72" s="50"/>
    </row>
    <row r="73" spans="1:10" ht="32.25" customHeight="1" x14ac:dyDescent="0.25">
      <c r="A73" s="51" t="s">
        <v>9</v>
      </c>
      <c r="B73" s="51" t="s">
        <v>10</v>
      </c>
      <c r="C73" s="51" t="s">
        <v>11</v>
      </c>
      <c r="D73" s="51" t="s">
        <v>12</v>
      </c>
      <c r="E73" s="51" t="s">
        <v>13</v>
      </c>
      <c r="F73" s="3" t="s">
        <v>14</v>
      </c>
      <c r="G73" s="3" t="s">
        <v>67</v>
      </c>
      <c r="H73" s="3" t="s">
        <v>68</v>
      </c>
      <c r="I73" s="3" t="s">
        <v>18</v>
      </c>
      <c r="J73" s="3" t="s">
        <v>20</v>
      </c>
    </row>
    <row r="74" spans="1:10" ht="19.5" customHeight="1" x14ac:dyDescent="0.25">
      <c r="A74" s="71"/>
      <c r="B74" s="71"/>
      <c r="C74" s="71"/>
      <c r="D74" s="71"/>
      <c r="E74" s="71"/>
      <c r="F74" s="22" t="s">
        <v>66</v>
      </c>
      <c r="G74" s="22" t="s">
        <v>17</v>
      </c>
      <c r="H74" s="22" t="s">
        <v>69</v>
      </c>
      <c r="I74" s="22" t="s">
        <v>70</v>
      </c>
      <c r="J74" s="22" t="s">
        <v>71</v>
      </c>
    </row>
    <row r="75" spans="1:10" ht="20.25" customHeight="1" x14ac:dyDescent="0.25">
      <c r="A75" s="52"/>
      <c r="B75" s="52"/>
      <c r="C75" s="52"/>
      <c r="D75" s="52"/>
      <c r="E75" s="52"/>
      <c r="F75" s="4" t="s">
        <v>15</v>
      </c>
      <c r="G75" s="23"/>
      <c r="H75" s="23"/>
      <c r="I75" s="23"/>
      <c r="J75" s="23"/>
    </row>
    <row r="76" spans="1:10" ht="42" customHeight="1" x14ac:dyDescent="0.25">
      <c r="A76" s="5">
        <v>1</v>
      </c>
      <c r="B76" s="6">
        <v>28</v>
      </c>
      <c r="C76" s="7" t="s">
        <v>72</v>
      </c>
      <c r="D76" s="6">
        <v>3697</v>
      </c>
      <c r="E76" s="6" t="s">
        <v>73</v>
      </c>
      <c r="F76" s="6">
        <v>4</v>
      </c>
      <c r="G76" s="6">
        <v>60</v>
      </c>
      <c r="H76" s="6">
        <f>F76*G76</f>
        <v>240</v>
      </c>
      <c r="I76" s="8">
        <v>36</v>
      </c>
      <c r="J76" s="8">
        <f>H76*I76</f>
        <v>8640</v>
      </c>
    </row>
    <row r="77" spans="1:10" ht="45" customHeight="1" x14ac:dyDescent="0.25">
      <c r="A77" s="9">
        <v>1</v>
      </c>
      <c r="B77" s="10">
        <v>29</v>
      </c>
      <c r="C77" s="11" t="s">
        <v>74</v>
      </c>
      <c r="D77" s="10">
        <v>3697</v>
      </c>
      <c r="E77" s="10" t="s">
        <v>75</v>
      </c>
      <c r="F77" s="10">
        <v>1</v>
      </c>
      <c r="G77" s="10">
        <v>17</v>
      </c>
      <c r="H77" s="44">
        <f t="shared" ref="H77:H78" si="3">F77*G77</f>
        <v>17</v>
      </c>
      <c r="I77" s="12">
        <v>11.41</v>
      </c>
      <c r="J77" s="42">
        <f t="shared" ref="J77:J78" si="4">H77*I77</f>
        <v>193.97</v>
      </c>
    </row>
    <row r="78" spans="1:10" ht="57.75" customHeight="1" x14ac:dyDescent="0.25">
      <c r="A78" s="5">
        <v>1</v>
      </c>
      <c r="B78" s="6">
        <v>30</v>
      </c>
      <c r="C78" s="7" t="s">
        <v>76</v>
      </c>
      <c r="D78" s="6">
        <v>3697</v>
      </c>
      <c r="E78" s="6" t="s">
        <v>77</v>
      </c>
      <c r="F78" s="6">
        <v>1</v>
      </c>
      <c r="G78" s="6">
        <v>22</v>
      </c>
      <c r="H78" s="6">
        <f t="shared" si="3"/>
        <v>22</v>
      </c>
      <c r="I78" s="8">
        <v>20</v>
      </c>
      <c r="J78" s="8">
        <f t="shared" si="4"/>
        <v>440</v>
      </c>
    </row>
    <row r="79" spans="1:10" ht="35.25" customHeight="1" x14ac:dyDescent="0.25">
      <c r="A79" s="89" t="s">
        <v>78</v>
      </c>
      <c r="B79" s="90"/>
      <c r="C79" s="90"/>
      <c r="D79" s="90"/>
      <c r="E79" s="90"/>
      <c r="F79" s="90"/>
      <c r="G79" s="90"/>
      <c r="H79" s="90"/>
      <c r="I79" s="91"/>
      <c r="J79" s="24">
        <f>SUM(J76:J78)</f>
        <v>9273.9699999999993</v>
      </c>
    </row>
    <row r="80" spans="1:10" ht="18.75" x14ac:dyDescent="0.25">
      <c r="A80" s="1"/>
    </row>
    <row r="81" spans="1:10" ht="45" customHeight="1" x14ac:dyDescent="0.25">
      <c r="A81" s="103" t="s">
        <v>79</v>
      </c>
      <c r="B81" s="104"/>
      <c r="C81" s="104"/>
      <c r="D81" s="104"/>
      <c r="E81" s="104"/>
      <c r="F81" s="104"/>
      <c r="G81" s="104"/>
      <c r="H81" s="104"/>
      <c r="I81" s="104"/>
      <c r="J81" s="105"/>
    </row>
    <row r="82" spans="1:10" ht="18.75" x14ac:dyDescent="0.25">
      <c r="A82" s="2"/>
    </row>
    <row r="83" spans="1:10" ht="39.75" customHeight="1" x14ac:dyDescent="0.25">
      <c r="A83" s="48" t="s">
        <v>80</v>
      </c>
      <c r="B83" s="49"/>
      <c r="C83" s="49"/>
      <c r="D83" s="49"/>
      <c r="E83" s="49"/>
      <c r="F83" s="49"/>
      <c r="G83" s="49"/>
      <c r="H83" s="49"/>
      <c r="I83" s="50"/>
    </row>
    <row r="84" spans="1:10" ht="30" x14ac:dyDescent="0.25">
      <c r="A84" s="51" t="s">
        <v>9</v>
      </c>
      <c r="B84" s="51" t="s">
        <v>10</v>
      </c>
      <c r="C84" s="51" t="s">
        <v>11</v>
      </c>
      <c r="D84" s="51" t="s">
        <v>12</v>
      </c>
      <c r="E84" s="51" t="s">
        <v>13</v>
      </c>
      <c r="F84" s="3" t="s">
        <v>81</v>
      </c>
      <c r="G84" s="3" t="s">
        <v>82</v>
      </c>
      <c r="H84" s="3" t="s">
        <v>18</v>
      </c>
      <c r="I84" s="3" t="s">
        <v>83</v>
      </c>
    </row>
    <row r="85" spans="1:10" ht="27.75" customHeight="1" x14ac:dyDescent="0.25">
      <c r="A85" s="52"/>
      <c r="B85" s="52"/>
      <c r="C85" s="52"/>
      <c r="D85" s="52"/>
      <c r="E85" s="52"/>
      <c r="F85" s="4" t="s">
        <v>15</v>
      </c>
      <c r="G85" s="4" t="s">
        <v>17</v>
      </c>
      <c r="H85" s="4" t="s">
        <v>19</v>
      </c>
      <c r="I85" s="4" t="s">
        <v>21</v>
      </c>
    </row>
    <row r="86" spans="1:10" ht="126" customHeight="1" x14ac:dyDescent="0.25">
      <c r="A86" s="5">
        <v>2</v>
      </c>
      <c r="B86" s="6">
        <v>31</v>
      </c>
      <c r="C86" s="25" t="s">
        <v>84</v>
      </c>
      <c r="D86" s="6">
        <v>25089</v>
      </c>
      <c r="E86" s="6" t="s">
        <v>85</v>
      </c>
      <c r="F86" s="6">
        <v>1</v>
      </c>
      <c r="G86" s="6">
        <v>5</v>
      </c>
      <c r="H86" s="8">
        <v>650</v>
      </c>
      <c r="I86" s="8">
        <f>F86*G86*H86</f>
        <v>3250</v>
      </c>
    </row>
    <row r="87" spans="1:10" ht="93" customHeight="1" x14ac:dyDescent="0.25">
      <c r="A87" s="9">
        <v>2</v>
      </c>
      <c r="B87" s="10">
        <v>32</v>
      </c>
      <c r="C87" s="26" t="s">
        <v>86</v>
      </c>
      <c r="D87" s="10">
        <v>25089</v>
      </c>
      <c r="E87" s="10" t="s">
        <v>85</v>
      </c>
      <c r="F87" s="10">
        <v>1</v>
      </c>
      <c r="G87" s="10">
        <v>6</v>
      </c>
      <c r="H87" s="12">
        <v>500</v>
      </c>
      <c r="I87" s="42">
        <f>F87*G87*H87</f>
        <v>3000</v>
      </c>
    </row>
    <row r="88" spans="1:10" ht="37.5" customHeight="1" x14ac:dyDescent="0.25">
      <c r="A88" s="56" t="s">
        <v>87</v>
      </c>
      <c r="B88" s="57"/>
      <c r="C88" s="57"/>
      <c r="D88" s="57"/>
      <c r="E88" s="57"/>
      <c r="F88" s="57"/>
      <c r="G88" s="57"/>
      <c r="H88" s="58"/>
      <c r="I88" s="13">
        <f>SUM(I86:I87)</f>
        <v>6250</v>
      </c>
    </row>
    <row r="89" spans="1:10" ht="18.75" x14ac:dyDescent="0.25">
      <c r="A89" s="1"/>
    </row>
    <row r="90" spans="1:10" ht="18.75" x14ac:dyDescent="0.25">
      <c r="A90" s="1"/>
    </row>
    <row r="91" spans="1:10" ht="45" customHeight="1" x14ac:dyDescent="0.25">
      <c r="A91" s="98" t="s">
        <v>88</v>
      </c>
      <c r="B91" s="99"/>
      <c r="C91" s="99"/>
      <c r="D91" s="99"/>
      <c r="E91" s="99"/>
      <c r="F91" s="99"/>
      <c r="G91" s="99"/>
      <c r="H91" s="99"/>
      <c r="I91" s="99"/>
      <c r="J91" s="100"/>
    </row>
    <row r="92" spans="1:10" ht="18.75" x14ac:dyDescent="0.25">
      <c r="A92" s="1"/>
    </row>
    <row r="93" spans="1:10" ht="35.25" customHeight="1" x14ac:dyDescent="0.25">
      <c r="B93" s="111" t="s">
        <v>89</v>
      </c>
      <c r="C93" s="112"/>
      <c r="D93" s="112"/>
      <c r="E93" s="112"/>
      <c r="F93" s="112"/>
      <c r="G93" s="112"/>
      <c r="H93" s="113"/>
    </row>
    <row r="94" spans="1:10" ht="15.75" x14ac:dyDescent="0.25">
      <c r="B94" s="40"/>
      <c r="H94" s="41"/>
    </row>
    <row r="95" spans="1:10" ht="37.5" customHeight="1" x14ac:dyDescent="0.25">
      <c r="B95" s="79" t="s">
        <v>3</v>
      </c>
      <c r="C95" s="80"/>
      <c r="D95" s="80"/>
      <c r="E95" s="80"/>
      <c r="F95" s="80"/>
      <c r="G95" s="80"/>
      <c r="H95" s="81"/>
    </row>
    <row r="96" spans="1:10" ht="15.75" x14ac:dyDescent="0.25">
      <c r="B96" s="35"/>
      <c r="C96" s="33"/>
      <c r="D96" s="33"/>
      <c r="E96" s="33"/>
      <c r="F96" s="33"/>
      <c r="G96" s="33"/>
      <c r="H96" s="36"/>
    </row>
    <row r="97" spans="1:10" ht="36.75" customHeight="1" x14ac:dyDescent="0.25">
      <c r="B97" s="79" t="s">
        <v>4</v>
      </c>
      <c r="C97" s="80"/>
      <c r="D97" s="80"/>
      <c r="E97" s="80"/>
      <c r="F97" s="80"/>
      <c r="G97" s="80"/>
      <c r="H97" s="81"/>
    </row>
    <row r="98" spans="1:10" ht="15.75" x14ac:dyDescent="0.25">
      <c r="B98" s="35"/>
      <c r="C98" s="33"/>
      <c r="D98" s="33"/>
      <c r="E98" s="33"/>
      <c r="F98" s="33"/>
      <c r="G98" s="33"/>
      <c r="H98" s="36"/>
    </row>
    <row r="99" spans="1:10" ht="36.75" customHeight="1" x14ac:dyDescent="0.25">
      <c r="B99" s="79" t="s">
        <v>5</v>
      </c>
      <c r="C99" s="80"/>
      <c r="D99" s="80"/>
      <c r="E99" s="80"/>
      <c r="F99" s="80"/>
      <c r="G99" s="80"/>
      <c r="H99" s="81"/>
    </row>
    <row r="100" spans="1:10" ht="15.75" x14ac:dyDescent="0.25">
      <c r="B100" s="35"/>
      <c r="C100" s="33"/>
      <c r="D100" s="33"/>
      <c r="E100" s="33"/>
      <c r="F100" s="33"/>
      <c r="G100" s="33"/>
      <c r="H100" s="36"/>
    </row>
    <row r="101" spans="1:10" ht="41.25" customHeight="1" x14ac:dyDescent="0.25">
      <c r="B101" s="82" t="s">
        <v>6</v>
      </c>
      <c r="C101" s="83"/>
      <c r="D101" s="83"/>
      <c r="E101" s="83"/>
      <c r="F101" s="83"/>
      <c r="G101" s="83"/>
      <c r="H101" s="84"/>
    </row>
    <row r="102" spans="1:10" ht="15.75" x14ac:dyDescent="0.25">
      <c r="A102" s="34"/>
      <c r="B102" s="33"/>
      <c r="C102" s="33"/>
      <c r="D102" s="33"/>
      <c r="E102" s="33"/>
      <c r="F102" s="33"/>
      <c r="G102" s="33"/>
      <c r="H102" s="33"/>
    </row>
    <row r="103" spans="1:10" ht="27.75" customHeight="1" x14ac:dyDescent="0.25">
      <c r="B103" s="85" t="s">
        <v>7</v>
      </c>
      <c r="C103" s="85"/>
      <c r="D103" s="85"/>
      <c r="E103" s="85"/>
      <c r="F103" s="85"/>
      <c r="G103" s="85"/>
      <c r="H103" s="85"/>
    </row>
    <row r="104" spans="1:10" ht="18.75" x14ac:dyDescent="0.25">
      <c r="A104" s="1"/>
    </row>
    <row r="105" spans="1:10" ht="45" customHeight="1" x14ac:dyDescent="0.25">
      <c r="A105" s="76" t="s">
        <v>90</v>
      </c>
      <c r="B105" s="77"/>
      <c r="C105" s="77"/>
      <c r="D105" s="77"/>
      <c r="E105" s="77"/>
      <c r="F105" s="77"/>
      <c r="G105" s="77"/>
      <c r="H105" s="77"/>
      <c r="I105" s="78"/>
    </row>
    <row r="106" spans="1:10" ht="30" x14ac:dyDescent="0.25">
      <c r="A106" s="51" t="s">
        <v>9</v>
      </c>
      <c r="B106" s="51" t="s">
        <v>10</v>
      </c>
      <c r="C106" s="51" t="s">
        <v>11</v>
      </c>
      <c r="D106" s="51" t="s">
        <v>12</v>
      </c>
      <c r="E106" s="51" t="s">
        <v>13</v>
      </c>
      <c r="F106" s="3" t="s">
        <v>14</v>
      </c>
      <c r="G106" s="3" t="s">
        <v>91</v>
      </c>
      <c r="H106" s="3" t="s">
        <v>18</v>
      </c>
      <c r="I106" s="3" t="s">
        <v>20</v>
      </c>
    </row>
    <row r="107" spans="1:10" ht="22.5" customHeight="1" x14ac:dyDescent="0.25">
      <c r="A107" s="52"/>
      <c r="B107" s="52"/>
      <c r="C107" s="52"/>
      <c r="D107" s="52"/>
      <c r="E107" s="52"/>
      <c r="F107" s="4" t="s">
        <v>15</v>
      </c>
      <c r="G107" s="4" t="s">
        <v>17</v>
      </c>
      <c r="H107" s="4" t="s">
        <v>19</v>
      </c>
      <c r="I107" s="4" t="s">
        <v>21</v>
      </c>
    </row>
    <row r="108" spans="1:10" ht="113.25" customHeight="1" x14ac:dyDescent="0.25">
      <c r="A108" s="5">
        <v>3</v>
      </c>
      <c r="B108" s="6">
        <v>33</v>
      </c>
      <c r="C108" s="7" t="s">
        <v>130</v>
      </c>
      <c r="D108" s="6">
        <v>22721</v>
      </c>
      <c r="E108" s="6" t="s">
        <v>23</v>
      </c>
      <c r="F108" s="6">
        <v>1</v>
      </c>
      <c r="G108" s="6">
        <v>6</v>
      </c>
      <c r="H108" s="8">
        <v>2547</v>
      </c>
      <c r="I108" s="8">
        <f>F108*G108*H108</f>
        <v>15282</v>
      </c>
    </row>
    <row r="109" spans="1:10" ht="33.75" customHeight="1" x14ac:dyDescent="0.25">
      <c r="A109" s="89" t="s">
        <v>25</v>
      </c>
      <c r="B109" s="90"/>
      <c r="C109" s="90"/>
      <c r="D109" s="90"/>
      <c r="E109" s="90"/>
      <c r="F109" s="90"/>
      <c r="G109" s="90"/>
      <c r="H109" s="91"/>
      <c r="I109" s="24">
        <f>I108</f>
        <v>15282</v>
      </c>
    </row>
    <row r="110" spans="1:10" ht="18.75" x14ac:dyDescent="0.25">
      <c r="A110" s="1"/>
    </row>
    <row r="111" spans="1:10" ht="36.75" customHeight="1" x14ac:dyDescent="0.25">
      <c r="A111" s="76" t="s">
        <v>92</v>
      </c>
      <c r="B111" s="77"/>
      <c r="C111" s="77"/>
      <c r="D111" s="77"/>
      <c r="E111" s="77"/>
      <c r="F111" s="77"/>
      <c r="G111" s="77"/>
      <c r="H111" s="77"/>
      <c r="I111" s="77"/>
      <c r="J111" s="78"/>
    </row>
    <row r="112" spans="1:10" ht="31.5" customHeight="1" x14ac:dyDescent="0.25">
      <c r="A112" s="51" t="s">
        <v>9</v>
      </c>
      <c r="B112" s="51" t="s">
        <v>10</v>
      </c>
      <c r="C112" s="51" t="s">
        <v>11</v>
      </c>
      <c r="D112" s="51" t="s">
        <v>27</v>
      </c>
      <c r="E112" s="51" t="s">
        <v>12</v>
      </c>
      <c r="F112" s="51" t="s">
        <v>13</v>
      </c>
      <c r="G112" s="3" t="s">
        <v>14</v>
      </c>
      <c r="H112" s="3" t="s">
        <v>67</v>
      </c>
      <c r="I112" s="3" t="s">
        <v>18</v>
      </c>
      <c r="J112" s="3" t="s">
        <v>20</v>
      </c>
    </row>
    <row r="113" spans="1:10" ht="18.75" customHeight="1" x14ac:dyDescent="0.25">
      <c r="A113" s="71"/>
      <c r="B113" s="71"/>
      <c r="C113" s="71"/>
      <c r="D113" s="71"/>
      <c r="E113" s="71"/>
      <c r="F113" s="71"/>
      <c r="G113" s="22" t="s">
        <v>15</v>
      </c>
      <c r="H113" s="22" t="s">
        <v>93</v>
      </c>
      <c r="I113" s="22" t="s">
        <v>19</v>
      </c>
      <c r="J113" s="22" t="s">
        <v>21</v>
      </c>
    </row>
    <row r="114" spans="1:10" ht="19.5" customHeight="1" x14ac:dyDescent="0.25">
      <c r="A114" s="52"/>
      <c r="B114" s="52"/>
      <c r="C114" s="52"/>
      <c r="D114" s="52"/>
      <c r="E114" s="52"/>
      <c r="F114" s="52"/>
      <c r="G114" s="23"/>
      <c r="H114" s="4" t="s">
        <v>17</v>
      </c>
      <c r="I114" s="23"/>
      <c r="J114" s="23"/>
    </row>
    <row r="115" spans="1:10" ht="143.25" customHeight="1" x14ac:dyDescent="0.25">
      <c r="A115" s="5">
        <v>3</v>
      </c>
      <c r="B115" s="6">
        <v>34</v>
      </c>
      <c r="C115" s="7" t="s">
        <v>29</v>
      </c>
      <c r="D115" s="6" t="s">
        <v>30</v>
      </c>
      <c r="E115" s="6">
        <v>20460</v>
      </c>
      <c r="F115" s="6" t="s">
        <v>23</v>
      </c>
      <c r="G115" s="6">
        <v>50</v>
      </c>
      <c r="H115" s="6">
        <v>6</v>
      </c>
      <c r="I115" s="8">
        <v>58</v>
      </c>
      <c r="J115" s="8">
        <f>G115*H115*I115</f>
        <v>17400</v>
      </c>
    </row>
    <row r="116" spans="1:10" ht="54" customHeight="1" x14ac:dyDescent="0.25">
      <c r="A116" s="9">
        <v>3</v>
      </c>
      <c r="B116" s="10">
        <v>35</v>
      </c>
      <c r="C116" s="11" t="s">
        <v>31</v>
      </c>
      <c r="D116" s="10" t="s">
        <v>30</v>
      </c>
      <c r="E116" s="10">
        <v>20460</v>
      </c>
      <c r="F116" s="10" t="s">
        <v>23</v>
      </c>
      <c r="G116" s="10">
        <v>18</v>
      </c>
      <c r="H116" s="10">
        <v>6</v>
      </c>
      <c r="I116" s="12">
        <v>44.61</v>
      </c>
      <c r="J116" s="42">
        <f t="shared" ref="J116:J133" si="5">G116*H116*I116</f>
        <v>4817.88</v>
      </c>
    </row>
    <row r="117" spans="1:10" ht="43.5" customHeight="1" x14ac:dyDescent="0.25">
      <c r="A117" s="5">
        <v>3</v>
      </c>
      <c r="B117" s="6">
        <v>36</v>
      </c>
      <c r="C117" s="7" t="s">
        <v>32</v>
      </c>
      <c r="D117" s="6" t="s">
        <v>30</v>
      </c>
      <c r="E117" s="6">
        <v>20460</v>
      </c>
      <c r="F117" s="6" t="s">
        <v>23</v>
      </c>
      <c r="G117" s="6">
        <v>45</v>
      </c>
      <c r="H117" s="6">
        <v>6</v>
      </c>
      <c r="I117" s="8">
        <v>20</v>
      </c>
      <c r="J117" s="8">
        <f t="shared" si="5"/>
        <v>5400</v>
      </c>
    </row>
    <row r="118" spans="1:10" ht="36.75" customHeight="1" x14ac:dyDescent="0.25">
      <c r="A118" s="9">
        <v>3</v>
      </c>
      <c r="B118" s="10">
        <v>37</v>
      </c>
      <c r="C118" s="11" t="s">
        <v>33</v>
      </c>
      <c r="D118" s="10" t="s">
        <v>30</v>
      </c>
      <c r="E118" s="10">
        <v>4413</v>
      </c>
      <c r="F118" s="10" t="s">
        <v>23</v>
      </c>
      <c r="G118" s="10">
        <v>2</v>
      </c>
      <c r="H118" s="10">
        <v>6</v>
      </c>
      <c r="I118" s="12">
        <v>4.05</v>
      </c>
      <c r="J118" s="42">
        <f t="shared" si="5"/>
        <v>48.599999999999994</v>
      </c>
    </row>
    <row r="119" spans="1:10" ht="39.75" customHeight="1" x14ac:dyDescent="0.25">
      <c r="A119" s="5">
        <v>3</v>
      </c>
      <c r="B119" s="6">
        <v>38</v>
      </c>
      <c r="C119" s="7" t="s">
        <v>34</v>
      </c>
      <c r="D119" s="6" t="s">
        <v>30</v>
      </c>
      <c r="E119" s="6">
        <v>20460</v>
      </c>
      <c r="F119" s="6" t="s">
        <v>23</v>
      </c>
      <c r="G119" s="6">
        <v>1</v>
      </c>
      <c r="H119" s="6">
        <v>6</v>
      </c>
      <c r="I119" s="8">
        <v>80</v>
      </c>
      <c r="J119" s="8">
        <f t="shared" si="5"/>
        <v>480</v>
      </c>
    </row>
    <row r="120" spans="1:10" ht="374.25" customHeight="1" x14ac:dyDescent="0.25">
      <c r="A120" s="9">
        <v>3</v>
      </c>
      <c r="B120" s="10">
        <v>39</v>
      </c>
      <c r="C120" s="11" t="s">
        <v>94</v>
      </c>
      <c r="D120" s="10" t="s">
        <v>30</v>
      </c>
      <c r="E120" s="10">
        <v>26344</v>
      </c>
      <c r="F120" s="10" t="s">
        <v>23</v>
      </c>
      <c r="G120" s="10">
        <v>1</v>
      </c>
      <c r="H120" s="10">
        <v>6</v>
      </c>
      <c r="I120" s="12">
        <v>672.68</v>
      </c>
      <c r="J120" s="42">
        <f t="shared" si="5"/>
        <v>4036.08</v>
      </c>
    </row>
    <row r="121" spans="1:10" ht="333" customHeight="1" x14ac:dyDescent="0.25">
      <c r="A121" s="5">
        <v>3</v>
      </c>
      <c r="B121" s="6">
        <v>40</v>
      </c>
      <c r="C121" s="7" t="s">
        <v>36</v>
      </c>
      <c r="D121" s="6" t="s">
        <v>30</v>
      </c>
      <c r="E121" s="6">
        <v>27618</v>
      </c>
      <c r="F121" s="6" t="s">
        <v>23</v>
      </c>
      <c r="G121" s="6">
        <v>1</v>
      </c>
      <c r="H121" s="6">
        <v>6</v>
      </c>
      <c r="I121" s="8">
        <v>210</v>
      </c>
      <c r="J121" s="8">
        <f t="shared" si="5"/>
        <v>1260</v>
      </c>
    </row>
    <row r="122" spans="1:10" ht="245.25" customHeight="1" x14ac:dyDescent="0.25">
      <c r="A122" s="9">
        <v>3</v>
      </c>
      <c r="B122" s="10">
        <v>41</v>
      </c>
      <c r="C122" s="11" t="s">
        <v>37</v>
      </c>
      <c r="D122" s="10" t="s">
        <v>30</v>
      </c>
      <c r="E122" s="10">
        <v>13757</v>
      </c>
      <c r="F122" s="10" t="s">
        <v>23</v>
      </c>
      <c r="G122" s="10">
        <v>1</v>
      </c>
      <c r="H122" s="10">
        <v>6</v>
      </c>
      <c r="I122" s="12">
        <v>1390</v>
      </c>
      <c r="J122" s="42">
        <f t="shared" si="5"/>
        <v>8340</v>
      </c>
    </row>
    <row r="123" spans="1:10" ht="75" customHeight="1" x14ac:dyDescent="0.25">
      <c r="A123" s="5">
        <v>3</v>
      </c>
      <c r="B123" s="6">
        <v>42</v>
      </c>
      <c r="C123" s="7" t="s">
        <v>38</v>
      </c>
      <c r="D123" s="6" t="s">
        <v>30</v>
      </c>
      <c r="E123" s="6">
        <v>13757</v>
      </c>
      <c r="F123" s="6" t="s">
        <v>23</v>
      </c>
      <c r="G123" s="6">
        <v>20</v>
      </c>
      <c r="H123" s="6">
        <v>6</v>
      </c>
      <c r="I123" s="8">
        <v>70</v>
      </c>
      <c r="J123" s="8">
        <f t="shared" si="5"/>
        <v>8400</v>
      </c>
    </row>
    <row r="124" spans="1:10" ht="83.25" customHeight="1" x14ac:dyDescent="0.25">
      <c r="A124" s="9">
        <v>3</v>
      </c>
      <c r="B124" s="10">
        <v>43</v>
      </c>
      <c r="C124" s="11" t="s">
        <v>39</v>
      </c>
      <c r="D124" s="10" t="s">
        <v>30</v>
      </c>
      <c r="E124" s="10">
        <v>13757</v>
      </c>
      <c r="F124" s="10" t="s">
        <v>23</v>
      </c>
      <c r="G124" s="10">
        <v>3</v>
      </c>
      <c r="H124" s="10">
        <v>6</v>
      </c>
      <c r="I124" s="12">
        <v>200</v>
      </c>
      <c r="J124" s="42">
        <f t="shared" si="5"/>
        <v>3600</v>
      </c>
    </row>
    <row r="125" spans="1:10" ht="333" customHeight="1" x14ac:dyDescent="0.25">
      <c r="A125" s="5">
        <v>3</v>
      </c>
      <c r="B125" s="6">
        <v>44</v>
      </c>
      <c r="C125" s="7" t="s">
        <v>40</v>
      </c>
      <c r="D125" s="6" t="s">
        <v>30</v>
      </c>
      <c r="E125" s="6">
        <v>13757</v>
      </c>
      <c r="F125" s="6" t="s">
        <v>23</v>
      </c>
      <c r="G125" s="6">
        <v>1</v>
      </c>
      <c r="H125" s="6">
        <v>6</v>
      </c>
      <c r="I125" s="8">
        <v>600.02</v>
      </c>
      <c r="J125" s="8">
        <f t="shared" si="5"/>
        <v>3600.12</v>
      </c>
    </row>
    <row r="126" spans="1:10" ht="42" customHeight="1" x14ac:dyDescent="0.25">
      <c r="A126" s="9">
        <v>3</v>
      </c>
      <c r="B126" s="10">
        <v>45</v>
      </c>
      <c r="C126" s="11" t="s">
        <v>41</v>
      </c>
      <c r="D126" s="10" t="s">
        <v>30</v>
      </c>
      <c r="E126" s="10">
        <v>13757</v>
      </c>
      <c r="F126" s="10" t="s">
        <v>23</v>
      </c>
      <c r="G126" s="10">
        <v>1</v>
      </c>
      <c r="H126" s="10">
        <v>6</v>
      </c>
      <c r="I126" s="12">
        <v>479</v>
      </c>
      <c r="J126" s="42">
        <f t="shared" si="5"/>
        <v>2874</v>
      </c>
    </row>
    <row r="127" spans="1:10" ht="400.5" customHeight="1" x14ac:dyDescent="0.25">
      <c r="A127" s="5">
        <v>3</v>
      </c>
      <c r="B127" s="6">
        <v>46</v>
      </c>
      <c r="C127" s="7" t="s">
        <v>42</v>
      </c>
      <c r="D127" s="6" t="s">
        <v>30</v>
      </c>
      <c r="E127" s="6">
        <v>27405</v>
      </c>
      <c r="F127" s="6" t="s">
        <v>23</v>
      </c>
      <c r="G127" s="6">
        <v>1</v>
      </c>
      <c r="H127" s="6">
        <v>6</v>
      </c>
      <c r="I127" s="8">
        <v>106.46</v>
      </c>
      <c r="J127" s="8">
        <f t="shared" si="5"/>
        <v>638.76</v>
      </c>
    </row>
    <row r="128" spans="1:10" ht="102.75" customHeight="1" x14ac:dyDescent="0.25">
      <c r="A128" s="9">
        <v>3</v>
      </c>
      <c r="B128" s="10">
        <v>47</v>
      </c>
      <c r="C128" s="11" t="s">
        <v>43</v>
      </c>
      <c r="D128" s="10" t="s">
        <v>30</v>
      </c>
      <c r="E128" s="10">
        <v>26344</v>
      </c>
      <c r="F128" s="10" t="s">
        <v>23</v>
      </c>
      <c r="G128" s="10">
        <v>1</v>
      </c>
      <c r="H128" s="10">
        <v>6</v>
      </c>
      <c r="I128" s="12">
        <v>360</v>
      </c>
      <c r="J128" s="42">
        <f t="shared" si="5"/>
        <v>2160</v>
      </c>
    </row>
    <row r="129" spans="1:10" ht="36" customHeight="1" x14ac:dyDescent="0.25">
      <c r="A129" s="5">
        <v>3</v>
      </c>
      <c r="B129" s="6">
        <v>48</v>
      </c>
      <c r="C129" s="7" t="s">
        <v>44</v>
      </c>
      <c r="D129" s="6" t="s">
        <v>30</v>
      </c>
      <c r="E129" s="6">
        <v>13757</v>
      </c>
      <c r="F129" s="6" t="s">
        <v>23</v>
      </c>
      <c r="G129" s="6">
        <v>1</v>
      </c>
      <c r="H129" s="6">
        <v>6</v>
      </c>
      <c r="I129" s="8">
        <v>70</v>
      </c>
      <c r="J129" s="8">
        <f t="shared" si="5"/>
        <v>420</v>
      </c>
    </row>
    <row r="130" spans="1:10" ht="48" customHeight="1" x14ac:dyDescent="0.25">
      <c r="A130" s="9">
        <v>3</v>
      </c>
      <c r="B130" s="10">
        <v>49</v>
      </c>
      <c r="C130" s="11" t="s">
        <v>45</v>
      </c>
      <c r="D130" s="10" t="s">
        <v>30</v>
      </c>
      <c r="E130" s="10">
        <v>13757</v>
      </c>
      <c r="F130" s="10" t="s">
        <v>23</v>
      </c>
      <c r="G130" s="10">
        <v>25</v>
      </c>
      <c r="H130" s="10">
        <v>6</v>
      </c>
      <c r="I130" s="12">
        <v>14.4</v>
      </c>
      <c r="J130" s="42">
        <f t="shared" si="5"/>
        <v>2160</v>
      </c>
    </row>
    <row r="131" spans="1:10" ht="191.25" customHeight="1" x14ac:dyDescent="0.25">
      <c r="A131" s="5">
        <v>3</v>
      </c>
      <c r="B131" s="6">
        <v>50</v>
      </c>
      <c r="C131" s="7" t="s">
        <v>46</v>
      </c>
      <c r="D131" s="6" t="s">
        <v>30</v>
      </c>
      <c r="E131" s="6">
        <v>13757</v>
      </c>
      <c r="F131" s="6" t="s">
        <v>23</v>
      </c>
      <c r="G131" s="6">
        <v>5</v>
      </c>
      <c r="H131" s="6">
        <v>6</v>
      </c>
      <c r="I131" s="8">
        <v>110</v>
      </c>
      <c r="J131" s="8">
        <f t="shared" si="5"/>
        <v>3300</v>
      </c>
    </row>
    <row r="132" spans="1:10" ht="83.25" customHeight="1" x14ac:dyDescent="0.25">
      <c r="A132" s="9">
        <v>3</v>
      </c>
      <c r="B132" s="10">
        <v>51</v>
      </c>
      <c r="C132" s="11" t="s">
        <v>47</v>
      </c>
      <c r="D132" s="10" t="s">
        <v>30</v>
      </c>
      <c r="E132" s="10">
        <v>3506</v>
      </c>
      <c r="F132" s="10" t="s">
        <v>23</v>
      </c>
      <c r="G132" s="10">
        <v>1</v>
      </c>
      <c r="H132" s="10">
        <v>6</v>
      </c>
      <c r="I132" s="12">
        <v>80</v>
      </c>
      <c r="J132" s="42">
        <f t="shared" si="5"/>
        <v>480</v>
      </c>
    </row>
    <row r="133" spans="1:10" ht="48" customHeight="1" x14ac:dyDescent="0.25">
      <c r="A133" s="5">
        <v>3</v>
      </c>
      <c r="B133" s="6">
        <v>52</v>
      </c>
      <c r="C133" s="7" t="s">
        <v>48</v>
      </c>
      <c r="D133" s="6" t="s">
        <v>30</v>
      </c>
      <c r="E133" s="6">
        <v>4413</v>
      </c>
      <c r="F133" s="6" t="s">
        <v>23</v>
      </c>
      <c r="G133" s="6">
        <v>10</v>
      </c>
      <c r="H133" s="6">
        <v>6</v>
      </c>
      <c r="I133" s="8">
        <v>1.58</v>
      </c>
      <c r="J133" s="8">
        <f t="shared" si="5"/>
        <v>94.800000000000011</v>
      </c>
    </row>
    <row r="134" spans="1:10" ht="39.75" customHeight="1" x14ac:dyDescent="0.25">
      <c r="A134" s="86" t="s">
        <v>53</v>
      </c>
      <c r="B134" s="87"/>
      <c r="C134" s="87"/>
      <c r="D134" s="87"/>
      <c r="E134" s="87"/>
      <c r="F134" s="87"/>
      <c r="G134" s="87"/>
      <c r="H134" s="87"/>
      <c r="I134" s="88"/>
      <c r="J134" s="24">
        <f>SUM(J115:J133)</f>
        <v>69510.240000000005</v>
      </c>
    </row>
    <row r="135" spans="1:10" ht="18.75" x14ac:dyDescent="0.25">
      <c r="A135" s="1"/>
    </row>
    <row r="136" spans="1:10" ht="44.25" customHeight="1" x14ac:dyDescent="0.25">
      <c r="A136" s="76" t="s">
        <v>95</v>
      </c>
      <c r="B136" s="77"/>
      <c r="C136" s="77"/>
      <c r="D136" s="77"/>
      <c r="E136" s="77"/>
      <c r="F136" s="77"/>
      <c r="G136" s="77"/>
      <c r="H136" s="77"/>
      <c r="I136" s="77"/>
      <c r="J136" s="78"/>
    </row>
    <row r="137" spans="1:10" ht="30.75" customHeight="1" x14ac:dyDescent="0.25">
      <c r="A137" s="51" t="s">
        <v>9</v>
      </c>
      <c r="B137" s="51" t="s">
        <v>10</v>
      </c>
      <c r="C137" s="51" t="s">
        <v>11</v>
      </c>
      <c r="D137" s="51" t="s">
        <v>55</v>
      </c>
      <c r="E137" s="51" t="s">
        <v>12</v>
      </c>
      <c r="F137" s="51" t="s">
        <v>13</v>
      </c>
      <c r="G137" s="3" t="s">
        <v>56</v>
      </c>
      <c r="H137" s="3" t="s">
        <v>57</v>
      </c>
      <c r="I137" s="3" t="s">
        <v>18</v>
      </c>
      <c r="J137" s="3" t="s">
        <v>20</v>
      </c>
    </row>
    <row r="138" spans="1:10" ht="23.25" customHeight="1" x14ac:dyDescent="0.25">
      <c r="A138" s="52"/>
      <c r="B138" s="52"/>
      <c r="C138" s="52"/>
      <c r="D138" s="52"/>
      <c r="E138" s="52"/>
      <c r="F138" s="52"/>
      <c r="G138" s="4" t="s">
        <v>15</v>
      </c>
      <c r="H138" s="4" t="s">
        <v>17</v>
      </c>
      <c r="I138" s="4" t="s">
        <v>19</v>
      </c>
      <c r="J138" s="4" t="s">
        <v>21</v>
      </c>
    </row>
    <row r="139" spans="1:10" ht="64.5" customHeight="1" x14ac:dyDescent="0.25">
      <c r="A139" s="67">
        <v>3</v>
      </c>
      <c r="B139" s="59">
        <v>53</v>
      </c>
      <c r="C139" s="69" t="s">
        <v>96</v>
      </c>
      <c r="D139" s="14" t="s">
        <v>59</v>
      </c>
      <c r="E139" s="59">
        <v>24996</v>
      </c>
      <c r="F139" s="59" t="s">
        <v>23</v>
      </c>
      <c r="G139" s="59">
        <v>1</v>
      </c>
      <c r="H139" s="59">
        <v>6</v>
      </c>
      <c r="I139" s="61">
        <v>253</v>
      </c>
      <c r="J139" s="61">
        <f>G139*H139*I139</f>
        <v>1518</v>
      </c>
    </row>
    <row r="140" spans="1:10" ht="38.25" customHeight="1" x14ac:dyDescent="0.25">
      <c r="A140" s="68"/>
      <c r="B140" s="60"/>
      <c r="C140" s="70"/>
      <c r="D140" s="15" t="s">
        <v>97</v>
      </c>
      <c r="E140" s="60"/>
      <c r="F140" s="60"/>
      <c r="G140" s="60"/>
      <c r="H140" s="60"/>
      <c r="I140" s="62"/>
      <c r="J140" s="62"/>
    </row>
    <row r="141" spans="1:10" ht="67.5" customHeight="1" x14ac:dyDescent="0.25">
      <c r="A141" s="51">
        <v>3</v>
      </c>
      <c r="B141" s="63">
        <v>54</v>
      </c>
      <c r="C141" s="65" t="s">
        <v>61</v>
      </c>
      <c r="D141" s="16" t="s">
        <v>59</v>
      </c>
      <c r="E141" s="63">
        <v>24996</v>
      </c>
      <c r="F141" s="63" t="s">
        <v>23</v>
      </c>
      <c r="G141" s="63">
        <v>1</v>
      </c>
      <c r="H141" s="63">
        <v>5</v>
      </c>
      <c r="I141" s="72">
        <v>200</v>
      </c>
      <c r="J141" s="74">
        <f t="shared" ref="J141" si="6">G141*H141*I141</f>
        <v>1000</v>
      </c>
    </row>
    <row r="142" spans="1:10" ht="39" customHeight="1" x14ac:dyDescent="0.25">
      <c r="A142" s="52"/>
      <c r="B142" s="64"/>
      <c r="C142" s="66"/>
      <c r="D142" s="17" t="s">
        <v>98</v>
      </c>
      <c r="E142" s="64"/>
      <c r="F142" s="64"/>
      <c r="G142" s="64"/>
      <c r="H142" s="64"/>
      <c r="I142" s="73"/>
      <c r="J142" s="75"/>
    </row>
    <row r="143" spans="1:10" ht="66" customHeight="1" x14ac:dyDescent="0.25">
      <c r="A143" s="67">
        <v>3</v>
      </c>
      <c r="B143" s="59">
        <v>55</v>
      </c>
      <c r="C143" s="69" t="s">
        <v>63</v>
      </c>
      <c r="D143" s="14" t="s">
        <v>59</v>
      </c>
      <c r="E143" s="59">
        <v>24996</v>
      </c>
      <c r="F143" s="59" t="s">
        <v>23</v>
      </c>
      <c r="G143" s="59">
        <v>1</v>
      </c>
      <c r="H143" s="59">
        <v>5</v>
      </c>
      <c r="I143" s="61">
        <v>150</v>
      </c>
      <c r="J143" s="61">
        <f t="shared" ref="J143" si="7">G143*H143*I143</f>
        <v>750</v>
      </c>
    </row>
    <row r="144" spans="1:10" ht="45" customHeight="1" x14ac:dyDescent="0.25">
      <c r="A144" s="68"/>
      <c r="B144" s="60"/>
      <c r="C144" s="70"/>
      <c r="D144" s="15" t="s">
        <v>98</v>
      </c>
      <c r="E144" s="60"/>
      <c r="F144" s="60"/>
      <c r="G144" s="60"/>
      <c r="H144" s="60"/>
      <c r="I144" s="62"/>
      <c r="J144" s="62"/>
    </row>
    <row r="145" spans="1:10" ht="33" customHeight="1" x14ac:dyDescent="0.25">
      <c r="A145" s="86" t="s">
        <v>64</v>
      </c>
      <c r="B145" s="87"/>
      <c r="C145" s="87"/>
      <c r="D145" s="87"/>
      <c r="E145" s="87"/>
      <c r="F145" s="87"/>
      <c r="G145" s="87"/>
      <c r="H145" s="87"/>
      <c r="I145" s="88"/>
      <c r="J145" s="24">
        <f>SUM(J139:J144)</f>
        <v>3268</v>
      </c>
    </row>
    <row r="146" spans="1:10" ht="18.75" x14ac:dyDescent="0.25">
      <c r="A146" s="1"/>
    </row>
    <row r="147" spans="1:10" ht="46.5" customHeight="1" x14ac:dyDescent="0.25">
      <c r="A147" s="76" t="s">
        <v>99</v>
      </c>
      <c r="B147" s="77"/>
      <c r="C147" s="77"/>
      <c r="D147" s="77"/>
      <c r="E147" s="77"/>
      <c r="F147" s="77"/>
      <c r="G147" s="77"/>
      <c r="H147" s="77"/>
      <c r="I147" s="77"/>
      <c r="J147" s="78"/>
    </row>
    <row r="148" spans="1:10" ht="40.5" customHeight="1" x14ac:dyDescent="0.25">
      <c r="A148" s="51" t="s">
        <v>9</v>
      </c>
      <c r="B148" s="51" t="s">
        <v>10</v>
      </c>
      <c r="C148" s="51" t="s">
        <v>11</v>
      </c>
      <c r="D148" s="51" t="s">
        <v>12</v>
      </c>
      <c r="E148" s="51" t="s">
        <v>13</v>
      </c>
      <c r="F148" s="3" t="s">
        <v>14</v>
      </c>
      <c r="G148" s="3" t="s">
        <v>67</v>
      </c>
      <c r="H148" s="3" t="s">
        <v>68</v>
      </c>
      <c r="I148" s="3" t="s">
        <v>18</v>
      </c>
      <c r="J148" s="3" t="s">
        <v>20</v>
      </c>
    </row>
    <row r="149" spans="1:10" ht="15.75" customHeight="1" x14ac:dyDescent="0.25">
      <c r="A149" s="71"/>
      <c r="B149" s="71"/>
      <c r="C149" s="71"/>
      <c r="D149" s="71"/>
      <c r="E149" s="71"/>
      <c r="F149" s="22" t="s">
        <v>66</v>
      </c>
      <c r="G149" s="22" t="s">
        <v>17</v>
      </c>
      <c r="H149" s="22" t="s">
        <v>69</v>
      </c>
      <c r="I149" s="22" t="s">
        <v>70</v>
      </c>
      <c r="J149" s="22" t="s">
        <v>71</v>
      </c>
    </row>
    <row r="150" spans="1:10" ht="24.75" customHeight="1" x14ac:dyDescent="0.25">
      <c r="A150" s="52"/>
      <c r="B150" s="52"/>
      <c r="C150" s="52"/>
      <c r="D150" s="52"/>
      <c r="E150" s="52"/>
      <c r="F150" s="4" t="s">
        <v>15</v>
      </c>
      <c r="G150" s="23"/>
      <c r="H150" s="23"/>
      <c r="I150" s="23"/>
      <c r="J150" s="23"/>
    </row>
    <row r="151" spans="1:10" ht="42.75" customHeight="1" x14ac:dyDescent="0.25">
      <c r="A151" s="5">
        <v>3</v>
      </c>
      <c r="B151" s="6">
        <v>56</v>
      </c>
      <c r="C151" s="7" t="s">
        <v>100</v>
      </c>
      <c r="D151" s="6">
        <v>3697</v>
      </c>
      <c r="E151" s="6" t="s">
        <v>73</v>
      </c>
      <c r="F151" s="6">
        <v>4</v>
      </c>
      <c r="G151" s="6">
        <v>60</v>
      </c>
      <c r="H151" s="6">
        <f>F151*G151</f>
        <v>240</v>
      </c>
      <c r="I151" s="8">
        <v>36</v>
      </c>
      <c r="J151" s="8">
        <f>H151*I151</f>
        <v>8640</v>
      </c>
    </row>
    <row r="152" spans="1:10" ht="40.5" customHeight="1" x14ac:dyDescent="0.25">
      <c r="A152" s="9">
        <v>3</v>
      </c>
      <c r="B152" s="10">
        <v>57</v>
      </c>
      <c r="C152" s="11" t="s">
        <v>101</v>
      </c>
      <c r="D152" s="10">
        <v>3697</v>
      </c>
      <c r="E152" s="10" t="s">
        <v>75</v>
      </c>
      <c r="F152" s="10">
        <v>1</v>
      </c>
      <c r="G152" s="10">
        <v>17</v>
      </c>
      <c r="H152" s="44">
        <f t="shared" ref="H152:H153" si="8">F152*G152</f>
        <v>17</v>
      </c>
      <c r="I152" s="12">
        <v>11.41</v>
      </c>
      <c r="J152" s="42">
        <f t="shared" ref="J152:J153" si="9">H152*I152</f>
        <v>193.97</v>
      </c>
    </row>
    <row r="153" spans="1:10" ht="61.5" customHeight="1" x14ac:dyDescent="0.25">
      <c r="A153" s="5">
        <v>3</v>
      </c>
      <c r="B153" s="6">
        <v>58</v>
      </c>
      <c r="C153" s="7" t="s">
        <v>102</v>
      </c>
      <c r="D153" s="6">
        <v>3697</v>
      </c>
      <c r="E153" s="6" t="s">
        <v>77</v>
      </c>
      <c r="F153" s="6">
        <v>1</v>
      </c>
      <c r="G153" s="6">
        <v>22</v>
      </c>
      <c r="H153" s="6">
        <f t="shared" si="8"/>
        <v>22</v>
      </c>
      <c r="I153" s="8">
        <v>20</v>
      </c>
      <c r="J153" s="8">
        <f t="shared" si="9"/>
        <v>440</v>
      </c>
    </row>
    <row r="154" spans="1:10" ht="37.5" customHeight="1" x14ac:dyDescent="0.25">
      <c r="A154" s="89" t="s">
        <v>78</v>
      </c>
      <c r="B154" s="90"/>
      <c r="C154" s="90"/>
      <c r="D154" s="90"/>
      <c r="E154" s="90"/>
      <c r="F154" s="90"/>
      <c r="G154" s="90"/>
      <c r="H154" s="90"/>
      <c r="I154" s="91"/>
      <c r="J154" s="24">
        <f>SUM(J151:J153)</f>
        <v>9273.9699999999993</v>
      </c>
    </row>
    <row r="155" spans="1:10" ht="18.75" x14ac:dyDescent="0.25">
      <c r="A155" s="1"/>
    </row>
    <row r="156" spans="1:10" ht="18.75" x14ac:dyDescent="0.25">
      <c r="A156" s="1"/>
    </row>
    <row r="157" spans="1:10" ht="45" customHeight="1" x14ac:dyDescent="0.25">
      <c r="A157" s="98" t="s">
        <v>103</v>
      </c>
      <c r="B157" s="99"/>
      <c r="C157" s="99"/>
      <c r="D157" s="99"/>
      <c r="E157" s="99"/>
      <c r="F157" s="99"/>
      <c r="G157" s="99"/>
      <c r="H157" s="99"/>
      <c r="I157" s="99"/>
      <c r="J157" s="100"/>
    </row>
    <row r="158" spans="1:10" ht="18.75" x14ac:dyDescent="0.25">
      <c r="A158" s="1"/>
    </row>
    <row r="159" spans="1:10" ht="33.75" customHeight="1" x14ac:dyDescent="0.25">
      <c r="A159" s="76" t="s">
        <v>104</v>
      </c>
      <c r="B159" s="77"/>
      <c r="C159" s="77"/>
      <c r="D159" s="77"/>
      <c r="E159" s="77"/>
      <c r="F159" s="77"/>
      <c r="G159" s="77"/>
      <c r="H159" s="77"/>
      <c r="I159" s="78"/>
    </row>
    <row r="160" spans="1:10" ht="36" customHeight="1" x14ac:dyDescent="0.25">
      <c r="A160" s="51" t="s">
        <v>9</v>
      </c>
      <c r="B160" s="51" t="s">
        <v>10</v>
      </c>
      <c r="C160" s="51" t="s">
        <v>11</v>
      </c>
      <c r="D160" s="51" t="s">
        <v>12</v>
      </c>
      <c r="E160" s="51" t="s">
        <v>13</v>
      </c>
      <c r="F160" s="3" t="s">
        <v>81</v>
      </c>
      <c r="G160" s="3" t="s">
        <v>82</v>
      </c>
      <c r="H160" s="3" t="s">
        <v>18</v>
      </c>
      <c r="I160" s="3" t="s">
        <v>83</v>
      </c>
    </row>
    <row r="161" spans="1:9" ht="18.75" customHeight="1" x14ac:dyDescent="0.25">
      <c r="A161" s="52"/>
      <c r="B161" s="52"/>
      <c r="C161" s="52"/>
      <c r="D161" s="52"/>
      <c r="E161" s="52"/>
      <c r="F161" s="4" t="s">
        <v>15</v>
      </c>
      <c r="G161" s="4" t="s">
        <v>17</v>
      </c>
      <c r="H161" s="4" t="s">
        <v>19</v>
      </c>
      <c r="I161" s="4" t="s">
        <v>21</v>
      </c>
    </row>
    <row r="162" spans="1:9" ht="130.5" customHeight="1" x14ac:dyDescent="0.25">
      <c r="A162" s="5">
        <v>4</v>
      </c>
      <c r="B162" s="6">
        <v>59</v>
      </c>
      <c r="C162" s="25" t="s">
        <v>105</v>
      </c>
      <c r="D162" s="6">
        <v>25089</v>
      </c>
      <c r="E162" s="6" t="s">
        <v>85</v>
      </c>
      <c r="F162" s="6">
        <v>1</v>
      </c>
      <c r="G162" s="6">
        <v>5</v>
      </c>
      <c r="H162" s="45">
        <v>650</v>
      </c>
      <c r="I162" s="8">
        <f>F162*G162*H162</f>
        <v>3250</v>
      </c>
    </row>
    <row r="163" spans="1:9" ht="102" customHeight="1" x14ac:dyDescent="0.25">
      <c r="A163" s="9">
        <v>4</v>
      </c>
      <c r="B163" s="10">
        <v>60</v>
      </c>
      <c r="C163" s="26" t="s">
        <v>106</v>
      </c>
      <c r="D163" s="10">
        <v>25089</v>
      </c>
      <c r="E163" s="10" t="s">
        <v>85</v>
      </c>
      <c r="F163" s="10">
        <v>1</v>
      </c>
      <c r="G163" s="10">
        <v>6</v>
      </c>
      <c r="H163" s="12">
        <v>500</v>
      </c>
      <c r="I163" s="42">
        <f>F163*G163*H163</f>
        <v>3000</v>
      </c>
    </row>
    <row r="164" spans="1:9" ht="35.25" customHeight="1" x14ac:dyDescent="0.25">
      <c r="A164" s="56" t="s">
        <v>87</v>
      </c>
      <c r="B164" s="57"/>
      <c r="C164" s="57"/>
      <c r="D164" s="57"/>
      <c r="E164" s="57"/>
      <c r="F164" s="57"/>
      <c r="G164" s="57"/>
      <c r="H164" s="58"/>
      <c r="I164" s="13">
        <f>SUM(I162:I163)</f>
        <v>6250</v>
      </c>
    </row>
    <row r="165" spans="1:9" ht="18.75" x14ac:dyDescent="0.25">
      <c r="A165" s="2"/>
    </row>
    <row r="166" spans="1:9" ht="18.75" x14ac:dyDescent="0.25">
      <c r="A166" s="2"/>
    </row>
    <row r="167" spans="1:9" ht="31.5" customHeight="1" x14ac:dyDescent="0.25">
      <c r="B167" s="106" t="s">
        <v>107</v>
      </c>
      <c r="C167" s="107"/>
      <c r="D167" s="108"/>
    </row>
    <row r="168" spans="1:9" ht="15.75" x14ac:dyDescent="0.25">
      <c r="A168" s="97"/>
      <c r="B168" s="87"/>
      <c r="C168" s="88"/>
    </row>
    <row r="169" spans="1:9" ht="78.75" customHeight="1" x14ac:dyDescent="0.25">
      <c r="B169" s="31" t="s">
        <v>9</v>
      </c>
      <c r="C169" s="27" t="s">
        <v>108</v>
      </c>
      <c r="D169" s="27" t="s">
        <v>109</v>
      </c>
    </row>
    <row r="170" spans="1:9" ht="31.5" customHeight="1" x14ac:dyDescent="0.25">
      <c r="B170" s="94">
        <v>1</v>
      </c>
      <c r="C170" s="28" t="s">
        <v>110</v>
      </c>
      <c r="D170" s="24">
        <f>I32</f>
        <v>29000</v>
      </c>
    </row>
    <row r="171" spans="1:9" ht="31.5" customHeight="1" x14ac:dyDescent="0.25">
      <c r="B171" s="95"/>
      <c r="C171" s="28" t="s">
        <v>111</v>
      </c>
      <c r="D171" s="24">
        <f>J59</f>
        <v>75210.240000000005</v>
      </c>
    </row>
    <row r="172" spans="1:9" ht="34.5" customHeight="1" x14ac:dyDescent="0.25">
      <c r="B172" s="95"/>
      <c r="C172" s="28" t="s">
        <v>112</v>
      </c>
      <c r="D172" s="24">
        <f>J70</f>
        <v>3268</v>
      </c>
    </row>
    <row r="173" spans="1:9" ht="31.5" customHeight="1" x14ac:dyDescent="0.25">
      <c r="B173" s="96"/>
      <c r="C173" s="28" t="s">
        <v>113</v>
      </c>
      <c r="D173" s="24">
        <f>J79</f>
        <v>9273.9699999999993</v>
      </c>
    </row>
    <row r="174" spans="1:9" ht="31.5" customHeight="1" x14ac:dyDescent="0.25">
      <c r="B174" s="89" t="s">
        <v>114</v>
      </c>
      <c r="C174" s="91"/>
      <c r="D174" s="24">
        <f>SUM(D170:D173)</f>
        <v>116752.21</v>
      </c>
    </row>
    <row r="175" spans="1:9" ht="18.75" x14ac:dyDescent="0.25">
      <c r="B175" s="2"/>
    </row>
    <row r="176" spans="1:9" ht="78.75" customHeight="1" x14ac:dyDescent="0.25">
      <c r="B176" s="27" t="s">
        <v>9</v>
      </c>
      <c r="C176" s="27" t="s">
        <v>108</v>
      </c>
      <c r="D176" s="27" t="s">
        <v>109</v>
      </c>
    </row>
    <row r="177" spans="1:4" ht="31.5" customHeight="1" x14ac:dyDescent="0.25">
      <c r="B177" s="29">
        <v>2</v>
      </c>
      <c r="C177" s="28" t="s">
        <v>115</v>
      </c>
      <c r="D177" s="24">
        <f>I88</f>
        <v>6250</v>
      </c>
    </row>
    <row r="178" spans="1:4" ht="31.5" customHeight="1" x14ac:dyDescent="0.25">
      <c r="B178" s="89" t="s">
        <v>116</v>
      </c>
      <c r="C178" s="91"/>
      <c r="D178" s="24">
        <f>D177</f>
        <v>6250</v>
      </c>
    </row>
    <row r="179" spans="1:4" ht="18.75" x14ac:dyDescent="0.25">
      <c r="B179" s="2"/>
    </row>
    <row r="180" spans="1:4" ht="94.5" customHeight="1" x14ac:dyDescent="0.25">
      <c r="B180" s="30" t="s">
        <v>9</v>
      </c>
      <c r="C180" s="30" t="s">
        <v>117</v>
      </c>
      <c r="D180" s="30" t="s">
        <v>118</v>
      </c>
    </row>
    <row r="181" spans="1:4" ht="31.5" customHeight="1" x14ac:dyDescent="0.25">
      <c r="B181" s="94">
        <v>3</v>
      </c>
      <c r="C181" s="28" t="s">
        <v>110</v>
      </c>
      <c r="D181" s="46">
        <f>I109</f>
        <v>15282</v>
      </c>
    </row>
    <row r="182" spans="1:4" ht="31.5" customHeight="1" x14ac:dyDescent="0.25">
      <c r="B182" s="95"/>
      <c r="C182" s="28" t="s">
        <v>111</v>
      </c>
      <c r="D182" s="46">
        <f>J134</f>
        <v>69510.240000000005</v>
      </c>
    </row>
    <row r="183" spans="1:4" ht="28.5" customHeight="1" x14ac:dyDescent="0.25">
      <c r="B183" s="95"/>
      <c r="C183" s="28" t="s">
        <v>112</v>
      </c>
      <c r="D183" s="46">
        <f>J145</f>
        <v>3268</v>
      </c>
    </row>
    <row r="184" spans="1:4" ht="31.5" customHeight="1" x14ac:dyDescent="0.25">
      <c r="B184" s="96"/>
      <c r="C184" s="28" t="s">
        <v>113</v>
      </c>
      <c r="D184" s="46">
        <f>J154</f>
        <v>9273.9699999999993</v>
      </c>
    </row>
    <row r="185" spans="1:4" ht="31.5" customHeight="1" x14ac:dyDescent="0.25">
      <c r="B185" s="89" t="s">
        <v>119</v>
      </c>
      <c r="C185" s="91"/>
      <c r="D185" s="46">
        <f>SUM(D181:D184)</f>
        <v>97334.21</v>
      </c>
    </row>
    <row r="186" spans="1:4" ht="18.75" x14ac:dyDescent="0.25">
      <c r="B186" s="2"/>
    </row>
    <row r="187" spans="1:4" ht="94.5" customHeight="1" x14ac:dyDescent="0.25">
      <c r="B187" s="30" t="s">
        <v>9</v>
      </c>
      <c r="C187" s="30" t="s">
        <v>117</v>
      </c>
      <c r="D187" s="30" t="s">
        <v>118</v>
      </c>
    </row>
    <row r="188" spans="1:4" ht="31.5" customHeight="1" x14ac:dyDescent="0.25">
      <c r="B188" s="29">
        <v>4</v>
      </c>
      <c r="C188" s="28" t="s">
        <v>115</v>
      </c>
      <c r="D188" s="24">
        <f>I164</f>
        <v>6250</v>
      </c>
    </row>
    <row r="189" spans="1:4" ht="31.5" customHeight="1" x14ac:dyDescent="0.25">
      <c r="B189" s="89" t="s">
        <v>120</v>
      </c>
      <c r="C189" s="91"/>
      <c r="D189" s="24">
        <f>D188</f>
        <v>6250</v>
      </c>
    </row>
    <row r="190" spans="1:4" ht="15.75" x14ac:dyDescent="0.25">
      <c r="B190" s="19"/>
      <c r="C190" s="20"/>
      <c r="D190" s="21"/>
    </row>
    <row r="191" spans="1:4" ht="47.25" customHeight="1" x14ac:dyDescent="0.25">
      <c r="B191" s="92" t="s">
        <v>121</v>
      </c>
      <c r="C191" s="93"/>
      <c r="D191" s="47">
        <f>D174+D178+D185+D189</f>
        <v>226586.42</v>
      </c>
    </row>
    <row r="192" spans="1:4" ht="18.75" x14ac:dyDescent="0.25">
      <c r="A192" s="2"/>
    </row>
  </sheetData>
  <mergeCells count="162">
    <mergeCell ref="B15:H15"/>
    <mergeCell ref="A81:J81"/>
    <mergeCell ref="A91:J91"/>
    <mergeCell ref="B93:H93"/>
    <mergeCell ref="B95:H95"/>
    <mergeCell ref="B97:H97"/>
    <mergeCell ref="B17:H17"/>
    <mergeCell ref="B19:H19"/>
    <mergeCell ref="B21:H21"/>
    <mergeCell ref="B23:G23"/>
    <mergeCell ref="B25:H25"/>
    <mergeCell ref="A88:H88"/>
    <mergeCell ref="A79:I79"/>
    <mergeCell ref="A83:I83"/>
    <mergeCell ref="A84:A85"/>
    <mergeCell ref="B84:B85"/>
    <mergeCell ref="C84:C85"/>
    <mergeCell ref="D84:D85"/>
    <mergeCell ref="E84:E85"/>
    <mergeCell ref="J68:J69"/>
    <mergeCell ref="B70:I70"/>
    <mergeCell ref="A72:J72"/>
    <mergeCell ref="A73:A75"/>
    <mergeCell ref="B73:B75"/>
    <mergeCell ref="A9:I9"/>
    <mergeCell ref="A10:I10"/>
    <mergeCell ref="A11:I11"/>
    <mergeCell ref="A13:J13"/>
    <mergeCell ref="B178:C178"/>
    <mergeCell ref="B174:C174"/>
    <mergeCell ref="B170:B173"/>
    <mergeCell ref="B167:D167"/>
    <mergeCell ref="A1:I1"/>
    <mergeCell ref="A4:I4"/>
    <mergeCell ref="A5:I5"/>
    <mergeCell ref="A6:I6"/>
    <mergeCell ref="A7:I7"/>
    <mergeCell ref="A8:I8"/>
    <mergeCell ref="J143:J144"/>
    <mergeCell ref="A145:I145"/>
    <mergeCell ref="A147:J147"/>
    <mergeCell ref="A148:A150"/>
    <mergeCell ref="B148:B150"/>
    <mergeCell ref="C148:C150"/>
    <mergeCell ref="D148:D150"/>
    <mergeCell ref="E148:E150"/>
    <mergeCell ref="I141:I142"/>
    <mergeCell ref="J141:J142"/>
    <mergeCell ref="B191:C191"/>
    <mergeCell ref="B189:C189"/>
    <mergeCell ref="B185:C185"/>
    <mergeCell ref="B181:B184"/>
    <mergeCell ref="A164:H164"/>
    <mergeCell ref="A168:C168"/>
    <mergeCell ref="A154:I154"/>
    <mergeCell ref="A159:I159"/>
    <mergeCell ref="A160:A161"/>
    <mergeCell ref="B160:B161"/>
    <mergeCell ref="C160:C161"/>
    <mergeCell ref="D160:D161"/>
    <mergeCell ref="E160:E161"/>
    <mergeCell ref="A157:J157"/>
    <mergeCell ref="A143:A144"/>
    <mergeCell ref="B143:B144"/>
    <mergeCell ref="C143:C144"/>
    <mergeCell ref="E143:E144"/>
    <mergeCell ref="F143:F144"/>
    <mergeCell ref="G143:G144"/>
    <mergeCell ref="H143:H144"/>
    <mergeCell ref="I143:I144"/>
    <mergeCell ref="H139:H140"/>
    <mergeCell ref="I139:I140"/>
    <mergeCell ref="J139:J140"/>
    <mergeCell ref="A141:A142"/>
    <mergeCell ref="B141:B142"/>
    <mergeCell ref="C141:C142"/>
    <mergeCell ref="E141:E142"/>
    <mergeCell ref="F141:F142"/>
    <mergeCell ref="G141:G142"/>
    <mergeCell ref="H141:H142"/>
    <mergeCell ref="A139:A140"/>
    <mergeCell ref="B139:B140"/>
    <mergeCell ref="C139:C140"/>
    <mergeCell ref="E139:E140"/>
    <mergeCell ref="F139:F140"/>
    <mergeCell ref="G139:G140"/>
    <mergeCell ref="A134:I134"/>
    <mergeCell ref="A136:J136"/>
    <mergeCell ref="A137:A138"/>
    <mergeCell ref="B137:B138"/>
    <mergeCell ref="C137:C138"/>
    <mergeCell ref="D137:D138"/>
    <mergeCell ref="E137:E138"/>
    <mergeCell ref="F137:F138"/>
    <mergeCell ref="A109:H109"/>
    <mergeCell ref="A111:J111"/>
    <mergeCell ref="A112:A114"/>
    <mergeCell ref="B112:B114"/>
    <mergeCell ref="C112:C114"/>
    <mergeCell ref="D112:D114"/>
    <mergeCell ref="E112:E114"/>
    <mergeCell ref="F112:F114"/>
    <mergeCell ref="A105:I105"/>
    <mergeCell ref="A106:A107"/>
    <mergeCell ref="B106:B107"/>
    <mergeCell ref="C106:C107"/>
    <mergeCell ref="D106:D107"/>
    <mergeCell ref="E106:E107"/>
    <mergeCell ref="B99:H99"/>
    <mergeCell ref="B101:H101"/>
    <mergeCell ref="B103:H103"/>
    <mergeCell ref="C73:C75"/>
    <mergeCell ref="D73:D75"/>
    <mergeCell ref="E73:E75"/>
    <mergeCell ref="I66:I67"/>
    <mergeCell ref="J66:J67"/>
    <mergeCell ref="A68:A69"/>
    <mergeCell ref="B68:B69"/>
    <mergeCell ref="C68:C69"/>
    <mergeCell ref="E68:E69"/>
    <mergeCell ref="F68:F69"/>
    <mergeCell ref="G68:G69"/>
    <mergeCell ref="H68:H69"/>
    <mergeCell ref="I68:I69"/>
    <mergeCell ref="H64:H65"/>
    <mergeCell ref="I64:I65"/>
    <mergeCell ref="J64:J65"/>
    <mergeCell ref="A66:A67"/>
    <mergeCell ref="B66:B67"/>
    <mergeCell ref="C66:C67"/>
    <mergeCell ref="E66:E67"/>
    <mergeCell ref="F66:F67"/>
    <mergeCell ref="G66:G67"/>
    <mergeCell ref="H66:H67"/>
    <mergeCell ref="A64:A65"/>
    <mergeCell ref="B64:B65"/>
    <mergeCell ref="C64:C65"/>
    <mergeCell ref="E64:E65"/>
    <mergeCell ref="F64:F65"/>
    <mergeCell ref="G64:G65"/>
    <mergeCell ref="A27:I27"/>
    <mergeCell ref="A28:A29"/>
    <mergeCell ref="B28:B29"/>
    <mergeCell ref="C28:C29"/>
    <mergeCell ref="D28:D29"/>
    <mergeCell ref="E28:E29"/>
    <mergeCell ref="A59:I59"/>
    <mergeCell ref="A61:J61"/>
    <mergeCell ref="A62:A63"/>
    <mergeCell ref="B62:B63"/>
    <mergeCell ref="C62:C63"/>
    <mergeCell ref="D62:D63"/>
    <mergeCell ref="E62:E63"/>
    <mergeCell ref="F62:F63"/>
    <mergeCell ref="A32:H32"/>
    <mergeCell ref="A34:J34"/>
    <mergeCell ref="A35:A36"/>
    <mergeCell ref="B35:B36"/>
    <mergeCell ref="C35:C36"/>
    <mergeCell ref="D35:D36"/>
    <mergeCell ref="E35:E36"/>
    <mergeCell ref="F35:F36"/>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8</vt:i4>
      </vt:variant>
    </vt:vector>
  </HeadingPairs>
  <TitlesOfParts>
    <vt:vector size="9" baseType="lpstr">
      <vt:lpstr>Planilha1</vt:lpstr>
      <vt:lpstr>Planilha1!RefPro_8Yn6sYLJHSNnBtEN</vt:lpstr>
      <vt:lpstr>Planilha1!RefPro_ARKwLD6a4NA5tmd8</vt:lpstr>
      <vt:lpstr>Planilha1!RefPro_bdkenZTwdFVYZjgn</vt:lpstr>
      <vt:lpstr>Planilha1!RefPro_bM3QoXAewu0EzMmM</vt:lpstr>
      <vt:lpstr>Planilha1!RefPro_cMrNAer3Vt4FrT3c</vt:lpstr>
      <vt:lpstr>Planilha1!RefPro_dOIeLbzTxoBcwL97</vt:lpstr>
      <vt:lpstr>Planilha1!RefPro_EIR7dSXxlCxh5zFu</vt:lpstr>
      <vt:lpstr>Planilha1!RefPro_rMrtmwgGR3a6EY4I</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Carolina Sales Abraham</cp:lastModifiedBy>
  <dcterms:created xsi:type="dcterms:W3CDTF">2024-09-20T11:04:18Z</dcterms:created>
  <dcterms:modified xsi:type="dcterms:W3CDTF">2024-10-01T18:02:59Z</dcterms:modified>
</cp:coreProperties>
</file>